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'1-1'!$A$1:$W$18</definedName>
    <definedName name="_xlnm.Print_Area" localSheetId="3">'1-2'!$A$1:$H$17</definedName>
    <definedName name="_xlnm.Print_Area" localSheetId="4">'2'!$A$1:$H$39</definedName>
    <definedName name="_xlnm.Print_Area" localSheetId="5">'2-1'!$A$1:$AI$12</definedName>
    <definedName name="_xlnm.Print_Area" localSheetId="6">'3'!$A$1:$F$31</definedName>
    <definedName name="_xlnm.Print_Area" localSheetId="7">'4'!$A$1:$P$18</definedName>
    <definedName name="_xlnm.Print_Area" localSheetId="8">'4-1(1)'!$A$1:$AG$15</definedName>
    <definedName name="_xlnm.Print_Area" localSheetId="9">'4-1(2)'!$A$1:$AG$14</definedName>
    <definedName name="_xlnm.Print_Area" localSheetId="10">'4-1(3)'!$A$1:$AK$16</definedName>
    <definedName name="_xlnm.Print_Area" localSheetId="11">'4-1(4)'!$A$1:$AD$16</definedName>
    <definedName name="_xlnm.Print_Area" localSheetId="12">'4-2'!$A$1:$F$15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<sst xmlns="http://schemas.openxmlformats.org/spreadsheetml/2006/main" count="1656" uniqueCount="349">
  <si>
    <t>单位名称</t>
  </si>
  <si>
    <t>2021年部门预算</t>
  </si>
  <si>
    <t>报送日期：     年   月   日</t>
  </si>
  <si>
    <t>表1</t>
  </si>
  <si>
    <t>收支预算总表</t>
  </si>
  <si>
    <t>单位名称：乐山市文化馆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</si>
  <si>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</si>
  <si>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</si>
  <si>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</si>
  <si>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</si>
  <si>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</si>
  <si>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</si>
  <si>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</si>
  <si>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</si>
  <si>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</si>
  <si>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</si>
  <si>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</si>
  <si>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</si>
  <si>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</si>
  <si>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</si>
  <si>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</si>
  <si>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</si>
  <si>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</si>
  <si>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</si>
  <si>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</si>
  <si>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</si>
  <si>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</si>
  <si>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</si>
  <si>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</si>
  <si>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</si>
  <si>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</si>
  <si>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</si>
  <si>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</si>
  <si>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</si>
  <si>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</si>
  <si>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</si>
  <si>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</si>
  <si>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</si>
  <si>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</si>
  <si>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</si>
  <si>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</si>
  <si>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</si>
  <si>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</si>
  <si>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</si>
  <si>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</si>
  <si>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</si>
  <si>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</si>
  <si>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</si>
  <si>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</si>
  <si>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</si>
  <si>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</si>
  <si>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</si>
  <si>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</si>
  <si>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</si>
  <si>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</si>
  <si>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</si>
  <si>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</si>
  <si>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</si>
  <si>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</si>
  <si>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</si>
  <si>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</si>
  <si>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</si>
  <si>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</si>
  <si>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</si>
  <si>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</si>
  <si>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</si>
  <si>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</si>
  <si>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</si>
  <si>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</si>
  <si>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</si>
  <si>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</si>
  <si>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</si>
  <si>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</si>
  <si>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</si>
  <si>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</si>
  <si>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</si>
  <si>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</si>
  <si>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</si>
  <si>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</si>
  <si>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</si>
  <si>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</si>
  <si>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</si>
  <si>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</si>
  <si>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</si>
  <si>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</si>
  <si>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</si>
  <si>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乐山市文化广播电视和旅游局</t>
  </si>
  <si>
    <t>329303</t>
  </si>
  <si>
    <t xml:space="preserve">  乐山市文化馆</t>
  </si>
  <si>
    <t>207</t>
  </si>
  <si>
    <t>01</t>
  </si>
  <si>
    <t>02</t>
  </si>
  <si>
    <t xml:space="preserve">  329303</t>
  </si>
  <si>
    <t xml:space="preserve">    一般行政管理事务</t>
  </si>
  <si>
    <t>09</t>
  </si>
  <si>
    <t xml:space="preserve">    群众文化</t>
  </si>
  <si>
    <t>99</t>
  </si>
  <si>
    <t xml:space="preserve">    其他文化和旅游支出</t>
  </si>
  <si>
    <t xml:space="preserve">    其他文化旅游体育与传媒支出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</si>
  <si>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</si>
  <si>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</si>
  <si>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</si>
  <si>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</si>
  <si>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</si>
  <si>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其他行政事业单位养老支出</t>
  </si>
  <si>
    <t>210</t>
  </si>
  <si>
    <t>11</t>
  </si>
  <si>
    <t xml:space="preserve">    事业单位医疗</t>
  </si>
  <si>
    <t>221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</si>
  <si>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</si>
  <si>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</si>
  <si>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</si>
  <si>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</si>
  <si>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</si>
  <si>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</si>
  <si>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</si>
  <si>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</si>
  <si>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</si>
  <si>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</si>
  <si>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</si>
  <si>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</si>
  <si>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</si>
  <si>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</si>
  <si>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</si>
  <si>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</si>
  <si>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</si>
  <si>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</si>
  <si>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</si>
  <si>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</si>
  <si>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</si>
  <si>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</si>
  <si>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</si>
  <si>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</si>
  <si>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</si>
  <si>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</si>
  <si>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</si>
  <si>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</si>
  <si>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</si>
  <si>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</si>
  <si>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</si>
  <si>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</si>
  <si>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</si>
  <si>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</si>
  <si>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</si>
  <si>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</si>
  <si>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</si>
  <si>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</si>
  <si>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</si>
  <si>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</si>
  <si>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</si>
  <si>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</si>
  <si>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</si>
  <si>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</si>
  <si>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</si>
  <si>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</si>
  <si>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</si>
  <si>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</si>
  <si>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</si>
  <si>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</si>
  <si>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</si>
  <si>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</si>
  <si>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</si>
  <si>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</si>
  <si>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</si>
  <si>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</si>
  <si>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</si>
  <si>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</si>
  <si>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</si>
  <si>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</si>
  <si>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</si>
  <si>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</si>
  <si>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</si>
  <si>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</si>
  <si>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</si>
  <si>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</si>
  <si>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</si>
  <si>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 xml:space="preserve">    商品和服务支出</t>
  </si>
  <si>
    <t>509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</si>
  <si>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</si>
  <si>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</si>
  <si>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</si>
  <si>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</si>
  <si>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</si>
  <si>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</si>
  <si>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</si>
  <si>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</si>
  <si>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</si>
  <si>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</si>
  <si>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</si>
  <si>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</si>
  <si>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</si>
  <si>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</si>
  <si>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</si>
  <si>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</si>
  <si>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</si>
  <si>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</si>
  <si>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</si>
  <si>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</si>
  <si>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</si>
  <si>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</si>
  <si>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</si>
  <si>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</si>
  <si>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</si>
  <si>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</si>
  <si>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</si>
  <si>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</si>
  <si>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</si>
  <si>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</si>
  <si>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</si>
  <si>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</si>
  <si>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</si>
  <si>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</si>
  <si>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</si>
  <si>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</si>
  <si>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</si>
  <si>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</si>
  <si>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</si>
  <si>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</si>
  <si>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</si>
  <si>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</si>
  <si>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</si>
  <si>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</si>
  <si>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</si>
  <si>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</si>
  <si>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</si>
  <si>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</si>
  <si>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</si>
  <si>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</si>
  <si>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</si>
  <si>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</si>
  <si>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</si>
  <si>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</si>
  <si>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</si>
  <si>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</si>
  <si>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</si>
  <si>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</si>
  <si>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</si>
  <si>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</si>
  <si>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</si>
  <si>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</si>
  <si>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</si>
  <si>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</si>
  <si>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</si>
  <si>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</si>
  <si>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</si>
  <si>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</si>
  <si>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</si>
  <si>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</si>
  <si>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</si>
  <si>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</si>
  <si>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</si>
  <si>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</si>
  <si>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</si>
  <si>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</si>
  <si>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</si>
  <si>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</si>
  <si>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</si>
  <si>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</si>
  <si>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</si>
  <si>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</si>
  <si>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</si>
  <si>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</si>
  <si>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</si>
  <si>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</si>
  <si>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</si>
  <si>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</si>
  <si>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</si>
  <si>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</si>
  <si>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</si>
  <si>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</si>
  <si>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</si>
  <si>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</si>
  <si>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</si>
  <si>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</si>
  <si>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</si>
  <si>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</si>
  <si>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</si>
  <si>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</si>
  <si>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</si>
  <si>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</si>
  <si>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</si>
  <si>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</si>
  <si>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</si>
  <si>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</si>
  <si>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</si>
  <si>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</si>
  <si>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</si>
  <si>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</si>
  <si>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</si>
  <si>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</si>
  <si>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</si>
  <si>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</si>
  <si>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</si>
  <si>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</si>
  <si>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</si>
  <si>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</si>
  <si>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</si>
  <si>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</si>
  <si>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</si>
  <si>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</si>
  <si>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</si>
  <si>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</si>
  <si>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</si>
  <si>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</si>
  <si>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</si>
  <si>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</si>
  <si>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</si>
  <si>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</si>
  <si>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</si>
  <si>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</si>
  <si>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</si>
  <si>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</si>
  <si>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</si>
  <si>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</si>
  <si>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</si>
  <si>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</si>
  <si>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</si>
  <si>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</si>
  <si>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</si>
  <si>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</si>
  <si>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</si>
  <si>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</si>
  <si>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</si>
  <si>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</si>
  <si>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</si>
  <si>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</si>
  <si>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</si>
  <si>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</si>
  <si>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2019年省级文化和旅游融合发展重点工程—优秀传统文化保护与传承工程资金</t>
  </si>
  <si>
    <t xml:space="preserve">    2020四川省乡村艺术活动项目经费（2020年追加项目）</t>
  </si>
  <si>
    <t xml:space="preserve">    公益讲座和培训活动项目</t>
  </si>
  <si>
    <t xml:space="preserve">    免费开放项目资金</t>
  </si>
  <si>
    <t xml:space="preserve">    文化馆免费开放项目资金（市级配套）</t>
  </si>
  <si>
    <t xml:space="preserve">    文化馆数字化项目经费</t>
  </si>
  <si>
    <t xml:space="preserve">    专项运转及错时延时项目经费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</si>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</sst>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6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40"/>
      <c r="T1" s="4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6" t="s">
        <v>260</v>
      </c>
    </row>
    <row r="2" spans="1:33" ht="19.5" customHeight="1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3" t="s">
        <v>5</v>
      </c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100"/>
      <c r="P3" s="100"/>
      <c r="Q3" s="100"/>
      <c r="R3" s="100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9" t="s">
        <v>9</v>
      </c>
      <c r="B4" s="230"/>
      <c r="C4" s="230"/>
      <c r="D4" s="231"/>
      <c r="E4" s="244"/>
      <c r="F4" s="236" t="s">
        <v>223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8"/>
    </row>
    <row r="5" spans="1:33" ht="19.5" customHeight="1">
      <c r="A5" s="223" t="s">
        <v>64</v>
      </c>
      <c r="B5" s="224"/>
      <c r="C5" s="225"/>
      <c r="D5" s="226" t="s">
        <v>168</v>
      </c>
      <c r="E5" s="228" t="s">
        <v>169</v>
      </c>
      <c r="F5" s="234" t="s">
        <v>173</v>
      </c>
      <c r="G5" s="234" t="s">
        <v>261</v>
      </c>
      <c r="H5" s="234" t="s">
        <v>262</v>
      </c>
      <c r="I5" s="234" t="s">
        <v>263</v>
      </c>
      <c r="J5" s="234" t="s">
        <v>264</v>
      </c>
      <c r="K5" s="234" t="s">
        <v>265</v>
      </c>
      <c r="L5" s="234" t="s">
        <v>266</v>
      </c>
      <c r="M5" s="234" t="s">
        <v>267</v>
      </c>
      <c r="N5" s="234" t="s">
        <v>268</v>
      </c>
      <c r="O5" s="234" t="s">
        <v>269</v>
      </c>
      <c r="P5" s="234" t="s">
        <v>270</v>
      </c>
      <c r="Q5" s="234" t="s">
        <v>271</v>
      </c>
      <c r="R5" s="234" t="s">
        <v>272</v>
      </c>
      <c r="S5" s="234" t="s">
        <v>273</v>
      </c>
      <c r="T5" s="234" t="s">
        <v>274</v>
      </c>
      <c r="U5" s="234" t="s">
        <v>275</v>
      </c>
      <c r="V5" s="234" t="s">
        <v>276</v>
      </c>
      <c r="W5" s="234" t="s">
        <v>277</v>
      </c>
      <c r="X5" s="234" t="s">
        <v>278</v>
      </c>
      <c r="Y5" s="234" t="s">
        <v>279</v>
      </c>
      <c r="Z5" s="234" t="s">
        <v>280</v>
      </c>
      <c r="AA5" s="234" t="s">
        <v>281</v>
      </c>
      <c r="AB5" s="234" t="s">
        <v>282</v>
      </c>
      <c r="AC5" s="234" t="s">
        <v>283</v>
      </c>
      <c r="AD5" s="234" t="s">
        <v>284</v>
      </c>
      <c r="AE5" s="234" t="s">
        <v>285</v>
      </c>
      <c r="AF5" s="234" t="s">
        <v>286</v>
      </c>
      <c r="AG5" s="234" t="s">
        <v>287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7"/>
      <c r="E6" s="227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</row>
    <row r="7" spans="1:33" ht="19.5" customHeight="1">
      <c r="A7" s="107" t="s">
        <v>57</v>
      </c>
      <c r="B7" s="107" t="s">
        <v>57</v>
      </c>
      <c r="C7" s="107" t="s">
        <v>57</v>
      </c>
      <c r="D7" s="108" t="s">
        <v>57</v>
      </c>
      <c r="E7" s="110" t="s">
        <v>67</v>
      </c>
      <c r="F7" s="107">
        <v>2489235.74</v>
      </c>
      <c r="G7" s="107">
        <v>68000</v>
      </c>
      <c r="H7" s="107">
        <v>41800</v>
      </c>
      <c r="I7" s="107">
        <v>0</v>
      </c>
      <c r="J7" s="107">
        <v>0</v>
      </c>
      <c r="K7" s="107">
        <v>30000</v>
      </c>
      <c r="L7" s="107">
        <v>80000</v>
      </c>
      <c r="M7" s="107">
        <v>42200</v>
      </c>
      <c r="N7" s="107">
        <v>0</v>
      </c>
      <c r="O7" s="107">
        <v>180000</v>
      </c>
      <c r="P7" s="107">
        <v>124000</v>
      </c>
      <c r="Q7" s="107">
        <v>0</v>
      </c>
      <c r="R7" s="107">
        <v>220000</v>
      </c>
      <c r="S7" s="107">
        <v>37680</v>
      </c>
      <c r="T7" s="107">
        <v>0</v>
      </c>
      <c r="U7" s="107">
        <v>0</v>
      </c>
      <c r="V7" s="107">
        <v>10000</v>
      </c>
      <c r="W7" s="107">
        <v>9770</v>
      </c>
      <c r="X7" s="107">
        <v>0</v>
      </c>
      <c r="Y7" s="107">
        <v>0</v>
      </c>
      <c r="Z7" s="107">
        <v>374650</v>
      </c>
      <c r="AA7" s="107">
        <v>643200</v>
      </c>
      <c r="AB7" s="107">
        <v>100262.82</v>
      </c>
      <c r="AC7" s="107">
        <v>66652.92</v>
      </c>
      <c r="AD7" s="107">
        <v>28000</v>
      </c>
      <c r="AE7" s="107">
        <v>134500</v>
      </c>
      <c r="AF7" s="107">
        <v>0</v>
      </c>
      <c r="AG7" s="111">
        <v>298520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8" t="s">
        <v>57</v>
      </c>
      <c r="E8" s="110" t="s">
        <v>86</v>
      </c>
      <c r="F8" s="107">
        <v>2489235.74</v>
      </c>
      <c r="G8" s="107">
        <v>68000</v>
      </c>
      <c r="H8" s="107">
        <v>41800</v>
      </c>
      <c r="I8" s="107">
        <v>0</v>
      </c>
      <c r="J8" s="107">
        <v>0</v>
      </c>
      <c r="K8" s="107">
        <v>30000</v>
      </c>
      <c r="L8" s="107">
        <v>80000</v>
      </c>
      <c r="M8" s="107">
        <v>42200</v>
      </c>
      <c r="N8" s="107">
        <v>0</v>
      </c>
      <c r="O8" s="107">
        <v>180000</v>
      </c>
      <c r="P8" s="107">
        <v>124000</v>
      </c>
      <c r="Q8" s="107">
        <v>0</v>
      </c>
      <c r="R8" s="107">
        <v>220000</v>
      </c>
      <c r="S8" s="107">
        <v>37680</v>
      </c>
      <c r="T8" s="107">
        <v>0</v>
      </c>
      <c r="U8" s="107">
        <v>0</v>
      </c>
      <c r="V8" s="107">
        <v>10000</v>
      </c>
      <c r="W8" s="107">
        <v>9770</v>
      </c>
      <c r="X8" s="107">
        <v>0</v>
      </c>
      <c r="Y8" s="107">
        <v>0</v>
      </c>
      <c r="Z8" s="107">
        <v>374650</v>
      </c>
      <c r="AA8" s="107">
        <v>643200</v>
      </c>
      <c r="AB8" s="107">
        <v>100262.82</v>
      </c>
      <c r="AC8" s="107">
        <v>66652.92</v>
      </c>
      <c r="AD8" s="107">
        <v>28000</v>
      </c>
      <c r="AE8" s="107">
        <v>134500</v>
      </c>
      <c r="AF8" s="107">
        <v>0</v>
      </c>
      <c r="AG8" s="111">
        <v>298520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8" t="s">
        <v>87</v>
      </c>
      <c r="E9" s="110" t="s">
        <v>88</v>
      </c>
      <c r="F9" s="107">
        <v>2489235.74</v>
      </c>
      <c r="G9" s="107">
        <v>68000</v>
      </c>
      <c r="H9" s="107">
        <v>41800</v>
      </c>
      <c r="I9" s="107">
        <v>0</v>
      </c>
      <c r="J9" s="107">
        <v>0</v>
      </c>
      <c r="K9" s="107">
        <v>30000</v>
      </c>
      <c r="L9" s="107">
        <v>80000</v>
      </c>
      <c r="M9" s="107">
        <v>42200</v>
      </c>
      <c r="N9" s="107">
        <v>0</v>
      </c>
      <c r="O9" s="107">
        <v>180000</v>
      </c>
      <c r="P9" s="107">
        <v>124000</v>
      </c>
      <c r="Q9" s="107">
        <v>0</v>
      </c>
      <c r="R9" s="107">
        <v>220000</v>
      </c>
      <c r="S9" s="107">
        <v>37680</v>
      </c>
      <c r="T9" s="107">
        <v>0</v>
      </c>
      <c r="U9" s="107">
        <v>0</v>
      </c>
      <c r="V9" s="107">
        <v>10000</v>
      </c>
      <c r="W9" s="107">
        <v>9770</v>
      </c>
      <c r="X9" s="107">
        <v>0</v>
      </c>
      <c r="Y9" s="107">
        <v>0</v>
      </c>
      <c r="Z9" s="107">
        <v>374650</v>
      </c>
      <c r="AA9" s="107">
        <v>643200</v>
      </c>
      <c r="AB9" s="107">
        <v>100262.82</v>
      </c>
      <c r="AC9" s="107">
        <v>66652.92</v>
      </c>
      <c r="AD9" s="107">
        <v>28000</v>
      </c>
      <c r="AE9" s="107">
        <v>134500</v>
      </c>
      <c r="AF9" s="107">
        <v>0</v>
      </c>
      <c r="AG9" s="111">
        <v>298520</v>
      </c>
    </row>
    <row r="10" spans="1:33" ht="19.5" customHeight="1">
      <c r="A10" s="107" t="s">
        <v>89</v>
      </c>
      <c r="B10" s="107" t="s">
        <v>90</v>
      </c>
      <c r="C10" s="107" t="s">
        <v>91</v>
      </c>
      <c r="D10" s="108" t="s">
        <v>92</v>
      </c>
      <c r="E10" s="110" t="s">
        <v>93</v>
      </c>
      <c r="F10" s="107">
        <v>493000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180000</v>
      </c>
      <c r="P10" s="107">
        <v>0</v>
      </c>
      <c r="Q10" s="107">
        <v>0</v>
      </c>
      <c r="R10" s="107">
        <v>180000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83000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11">
        <v>50000</v>
      </c>
    </row>
    <row r="11" spans="1:33" ht="19.5" customHeight="1">
      <c r="A11" s="107" t="s">
        <v>89</v>
      </c>
      <c r="B11" s="107" t="s">
        <v>90</v>
      </c>
      <c r="C11" s="107" t="s">
        <v>94</v>
      </c>
      <c r="D11" s="108" t="s">
        <v>92</v>
      </c>
      <c r="E11" s="110" t="s">
        <v>95</v>
      </c>
      <c r="F11" s="107">
        <v>1017035.74</v>
      </c>
      <c r="G11" s="107">
        <v>68000</v>
      </c>
      <c r="H11" s="107">
        <v>41800</v>
      </c>
      <c r="I11" s="107">
        <v>0</v>
      </c>
      <c r="J11" s="107">
        <v>0</v>
      </c>
      <c r="K11" s="107">
        <v>30000</v>
      </c>
      <c r="L11" s="107">
        <v>80000</v>
      </c>
      <c r="M11" s="107">
        <v>42200</v>
      </c>
      <c r="N11" s="107">
        <v>0</v>
      </c>
      <c r="O11" s="107">
        <v>0</v>
      </c>
      <c r="P11" s="107">
        <v>110000</v>
      </c>
      <c r="Q11" s="107">
        <v>0</v>
      </c>
      <c r="R11" s="107">
        <v>40000</v>
      </c>
      <c r="S11" s="107">
        <v>0</v>
      </c>
      <c r="T11" s="107">
        <v>0</v>
      </c>
      <c r="U11" s="107">
        <v>0</v>
      </c>
      <c r="V11" s="107">
        <v>10000</v>
      </c>
      <c r="W11" s="107">
        <v>0</v>
      </c>
      <c r="X11" s="107">
        <v>0</v>
      </c>
      <c r="Y11" s="107">
        <v>0</v>
      </c>
      <c r="Z11" s="107">
        <v>70000</v>
      </c>
      <c r="AA11" s="107">
        <v>0</v>
      </c>
      <c r="AB11" s="107">
        <v>100262.82</v>
      </c>
      <c r="AC11" s="107">
        <v>66652.92</v>
      </c>
      <c r="AD11" s="107">
        <v>28000</v>
      </c>
      <c r="AE11" s="107">
        <v>120000</v>
      </c>
      <c r="AF11" s="107">
        <v>0</v>
      </c>
      <c r="AG11" s="111">
        <v>210120</v>
      </c>
    </row>
    <row r="12" spans="1:33" ht="19.5" customHeight="1">
      <c r="A12" s="107" t="s">
        <v>89</v>
      </c>
      <c r="B12" s="107" t="s">
        <v>90</v>
      </c>
      <c r="C12" s="107" t="s">
        <v>96</v>
      </c>
      <c r="D12" s="108" t="s">
        <v>92</v>
      </c>
      <c r="E12" s="110" t="s">
        <v>97</v>
      </c>
      <c r="F12" s="107">
        <v>799600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14000</v>
      </c>
      <c r="Q12" s="107">
        <v>0</v>
      </c>
      <c r="R12" s="107">
        <v>0</v>
      </c>
      <c r="S12" s="107">
        <v>37680</v>
      </c>
      <c r="T12" s="107">
        <v>0</v>
      </c>
      <c r="U12" s="107">
        <v>0</v>
      </c>
      <c r="V12" s="107">
        <v>0</v>
      </c>
      <c r="W12" s="107">
        <v>9770</v>
      </c>
      <c r="X12" s="107">
        <v>0</v>
      </c>
      <c r="Y12" s="107">
        <v>0</v>
      </c>
      <c r="Z12" s="107">
        <v>221650</v>
      </c>
      <c r="AA12" s="107">
        <v>482000</v>
      </c>
      <c r="AB12" s="107">
        <v>0</v>
      </c>
      <c r="AC12" s="107">
        <v>0</v>
      </c>
      <c r="AD12" s="107">
        <v>0</v>
      </c>
      <c r="AE12" s="107">
        <v>14500</v>
      </c>
      <c r="AF12" s="107">
        <v>0</v>
      </c>
      <c r="AG12" s="111">
        <v>20000</v>
      </c>
    </row>
    <row r="13" spans="1:33" ht="19.5" customHeight="1">
      <c r="A13" s="107" t="s">
        <v>89</v>
      </c>
      <c r="B13" s="107" t="s">
        <v>96</v>
      </c>
      <c r="C13" s="107" t="s">
        <v>96</v>
      </c>
      <c r="D13" s="108" t="s">
        <v>92</v>
      </c>
      <c r="E13" s="110" t="s">
        <v>98</v>
      </c>
      <c r="F13" s="107">
        <v>161200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161200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11">
        <v>0</v>
      </c>
    </row>
    <row r="14" spans="1:33" ht="19.5" customHeight="1">
      <c r="A14" s="107" t="s">
        <v>99</v>
      </c>
      <c r="B14" s="107" t="s">
        <v>100</v>
      </c>
      <c r="C14" s="107" t="s">
        <v>96</v>
      </c>
      <c r="D14" s="108" t="s">
        <v>92</v>
      </c>
      <c r="E14" s="110" t="s">
        <v>104</v>
      </c>
      <c r="F14" s="107">
        <v>18400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11">
        <v>18400</v>
      </c>
    </row>
  </sheetData>
  <sheetProtection/>
  <mergeCells count="35"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E5:E6"/>
    <mergeCell ref="F5:F6"/>
    <mergeCell ref="G5:G6"/>
    <mergeCell ref="H5:H6"/>
    <mergeCell ref="I5:I6"/>
    <mergeCell ref="J5:J6"/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6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16" t="s">
        <v>288</v>
      </c>
    </row>
    <row r="2" spans="1:37" ht="19.5" customHeight="1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</row>
    <row r="3" spans="1:37" ht="19.5" customHeight="1">
      <c r="A3" s="250" t="s">
        <v>5</v>
      </c>
      <c r="B3" s="250"/>
      <c r="C3" s="250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13" t="s">
        <v>6</v>
      </c>
    </row>
    <row r="4" spans="1:37" ht="19.5" customHeight="1">
      <c r="A4" s="248" t="s">
        <v>9</v>
      </c>
      <c r="B4" s="248"/>
      <c r="C4" s="248"/>
      <c r="D4" s="248"/>
      <c r="E4" s="248"/>
      <c r="F4" s="226" t="s">
        <v>67</v>
      </c>
      <c r="G4" s="246" t="s">
        <v>225</v>
      </c>
      <c r="H4" s="246"/>
      <c r="I4" s="246"/>
      <c r="J4" s="246"/>
      <c r="K4" s="247"/>
      <c r="L4" s="236" t="s">
        <v>228</v>
      </c>
      <c r="M4" s="237"/>
      <c r="N4" s="238"/>
      <c r="O4" s="236" t="s">
        <v>229</v>
      </c>
      <c r="P4" s="237"/>
      <c r="Q4" s="237"/>
      <c r="R4" s="237"/>
      <c r="S4" s="237"/>
      <c r="T4" s="238"/>
      <c r="U4" s="236" t="s">
        <v>230</v>
      </c>
      <c r="V4" s="237"/>
      <c r="W4" s="242"/>
      <c r="X4" s="238"/>
      <c r="Y4" s="236" t="s">
        <v>289</v>
      </c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8"/>
    </row>
    <row r="5" spans="1:37" ht="19.5" customHeight="1">
      <c r="A5" s="248" t="s">
        <v>64</v>
      </c>
      <c r="B5" s="248"/>
      <c r="C5" s="248"/>
      <c r="D5" s="243" t="s">
        <v>168</v>
      </c>
      <c r="E5" s="243" t="s">
        <v>169</v>
      </c>
      <c r="F5" s="249"/>
      <c r="G5" s="245" t="s">
        <v>173</v>
      </c>
      <c r="H5" s="245" t="s">
        <v>290</v>
      </c>
      <c r="I5" s="245" t="s">
        <v>291</v>
      </c>
      <c r="J5" s="245" t="s">
        <v>292</v>
      </c>
      <c r="K5" s="245" t="s">
        <v>293</v>
      </c>
      <c r="L5" s="234" t="s">
        <v>173</v>
      </c>
      <c r="M5" s="234" t="s">
        <v>294</v>
      </c>
      <c r="N5" s="234" t="s">
        <v>295</v>
      </c>
      <c r="O5" s="234" t="s">
        <v>173</v>
      </c>
      <c r="P5" s="234" t="s">
        <v>294</v>
      </c>
      <c r="Q5" s="234" t="s">
        <v>296</v>
      </c>
      <c r="R5" s="234" t="s">
        <v>297</v>
      </c>
      <c r="S5" s="234" t="s">
        <v>298</v>
      </c>
      <c r="T5" s="234" t="s">
        <v>295</v>
      </c>
      <c r="U5" s="234" t="s">
        <v>173</v>
      </c>
      <c r="V5" s="241" t="s">
        <v>230</v>
      </c>
      <c r="W5" s="243" t="s">
        <v>299</v>
      </c>
      <c r="X5" s="239" t="s">
        <v>300</v>
      </c>
      <c r="Y5" s="234" t="s">
        <v>173</v>
      </c>
      <c r="Z5" s="234" t="s">
        <v>301</v>
      </c>
      <c r="AA5" s="234" t="s">
        <v>302</v>
      </c>
      <c r="AB5" s="234" t="s">
        <v>303</v>
      </c>
      <c r="AC5" s="234" t="s">
        <v>304</v>
      </c>
      <c r="AD5" s="234" t="s">
        <v>305</v>
      </c>
      <c r="AE5" s="234" t="s">
        <v>306</v>
      </c>
      <c r="AF5" s="234" t="s">
        <v>307</v>
      </c>
      <c r="AG5" s="234" t="s">
        <v>308</v>
      </c>
      <c r="AH5" s="234" t="s">
        <v>309</v>
      </c>
      <c r="AI5" s="234" t="s">
        <v>310</v>
      </c>
      <c r="AJ5" s="234" t="s">
        <v>311</v>
      </c>
      <c r="AK5" s="234" t="s">
        <v>312</v>
      </c>
    </row>
    <row r="6" spans="1:37" ht="30.75" customHeight="1">
      <c r="A6" s="117" t="s">
        <v>75</v>
      </c>
      <c r="B6" s="118" t="s">
        <v>76</v>
      </c>
      <c r="C6" s="117" t="s">
        <v>77</v>
      </c>
      <c r="D6" s="243"/>
      <c r="E6" s="243"/>
      <c r="F6" s="240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27"/>
      <c r="W6" s="243"/>
      <c r="X6" s="240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</row>
    <row r="7" spans="1:37" ht="19.5" customHeight="1">
      <c r="A7" s="119" t="s">
        <v>57</v>
      </c>
      <c r="B7" s="119" t="s">
        <v>57</v>
      </c>
      <c r="C7" s="120" t="s">
        <v>57</v>
      </c>
      <c r="D7" s="119" t="s">
        <v>57</v>
      </c>
      <c r="E7" s="120" t="s">
        <v>57</v>
      </c>
      <c r="F7" s="121">
        <f aca="true" t="shared" si="0" ref="F7:F16">SUM(G7,L7,O7,U7,Y7)</f>
        <v>0</v>
      </c>
      <c r="G7" s="122" t="s">
        <v>57</v>
      </c>
      <c r="H7" s="122" t="s">
        <v>57</v>
      </c>
      <c r="I7" s="122" t="s">
        <v>57</v>
      </c>
      <c r="J7" s="122" t="s">
        <v>57</v>
      </c>
      <c r="K7" s="122" t="s">
        <v>57</v>
      </c>
      <c r="L7" s="123" t="s">
        <v>57</v>
      </c>
      <c r="M7" s="123" t="s">
        <v>57</v>
      </c>
      <c r="N7" s="123" t="s">
        <v>57</v>
      </c>
      <c r="O7" s="123" t="s">
        <v>57</v>
      </c>
      <c r="P7" s="123" t="s">
        <v>57</v>
      </c>
      <c r="Q7" s="123" t="s">
        <v>57</v>
      </c>
      <c r="R7" s="123" t="s">
        <v>57</v>
      </c>
      <c r="S7" s="123" t="s">
        <v>57</v>
      </c>
      <c r="T7" s="123" t="s">
        <v>57</v>
      </c>
      <c r="U7" s="123" t="s">
        <v>57</v>
      </c>
      <c r="V7" s="124" t="s">
        <v>57</v>
      </c>
      <c r="W7" s="119" t="s">
        <v>57</v>
      </c>
      <c r="X7" s="125" t="s">
        <v>57</v>
      </c>
      <c r="Y7" s="123" t="s">
        <v>57</v>
      </c>
      <c r="Z7" s="126" t="s">
        <v>57</v>
      </c>
      <c r="AA7" s="122" t="s">
        <v>57</v>
      </c>
      <c r="AB7" s="122" t="s">
        <v>57</v>
      </c>
      <c r="AC7" s="122" t="s">
        <v>57</v>
      </c>
      <c r="AD7" s="122" t="s">
        <v>57</v>
      </c>
      <c r="AE7" s="122" t="s">
        <v>57</v>
      </c>
      <c r="AF7" s="122" t="s">
        <v>57</v>
      </c>
      <c r="AG7" s="122" t="s">
        <v>57</v>
      </c>
      <c r="AH7" s="122" t="s">
        <v>57</v>
      </c>
      <c r="AI7" s="122" t="s">
        <v>57</v>
      </c>
      <c r="AJ7" s="123" t="s">
        <v>57</v>
      </c>
      <c r="AK7" s="127" t="s">
        <v>57</v>
      </c>
    </row>
    <row r="8" spans="1:37" ht="19.5" customHeight="1">
      <c r="A8" s="119" t="s">
        <v>57</v>
      </c>
      <c r="B8" s="119" t="s">
        <v>57</v>
      </c>
      <c r="C8" s="120" t="s">
        <v>57</v>
      </c>
      <c r="D8" s="119" t="s">
        <v>57</v>
      </c>
      <c r="E8" s="120" t="s">
        <v>57</v>
      </c>
      <c r="F8" s="121">
        <f t="shared" si="0"/>
        <v>0</v>
      </c>
      <c r="G8" s="122" t="s">
        <v>57</v>
      </c>
      <c r="H8" s="122" t="s">
        <v>57</v>
      </c>
      <c r="I8" s="122" t="s">
        <v>57</v>
      </c>
      <c r="J8" s="122" t="s">
        <v>57</v>
      </c>
      <c r="K8" s="122" t="s">
        <v>57</v>
      </c>
      <c r="L8" s="123" t="s">
        <v>57</v>
      </c>
      <c r="M8" s="123" t="s">
        <v>57</v>
      </c>
      <c r="N8" s="123" t="s">
        <v>57</v>
      </c>
      <c r="O8" s="123" t="s">
        <v>57</v>
      </c>
      <c r="P8" s="123" t="s">
        <v>57</v>
      </c>
      <c r="Q8" s="123" t="s">
        <v>57</v>
      </c>
      <c r="R8" s="123" t="s">
        <v>57</v>
      </c>
      <c r="S8" s="123" t="s">
        <v>57</v>
      </c>
      <c r="T8" s="123" t="s">
        <v>57</v>
      </c>
      <c r="U8" s="123" t="s">
        <v>57</v>
      </c>
      <c r="V8" s="124" t="s">
        <v>57</v>
      </c>
      <c r="W8" s="119" t="s">
        <v>57</v>
      </c>
      <c r="X8" s="125" t="s">
        <v>57</v>
      </c>
      <c r="Y8" s="123" t="s">
        <v>57</v>
      </c>
      <c r="Z8" s="126" t="s">
        <v>57</v>
      </c>
      <c r="AA8" s="122" t="s">
        <v>57</v>
      </c>
      <c r="AB8" s="122" t="s">
        <v>57</v>
      </c>
      <c r="AC8" s="122" t="s">
        <v>57</v>
      </c>
      <c r="AD8" s="122" t="s">
        <v>57</v>
      </c>
      <c r="AE8" s="122" t="s">
        <v>57</v>
      </c>
      <c r="AF8" s="122" t="s">
        <v>57</v>
      </c>
      <c r="AG8" s="122" t="s">
        <v>57</v>
      </c>
      <c r="AH8" s="122" t="s">
        <v>57</v>
      </c>
      <c r="AI8" s="122" t="s">
        <v>57</v>
      </c>
      <c r="AJ8" s="123" t="s">
        <v>57</v>
      </c>
      <c r="AK8" s="127" t="s">
        <v>57</v>
      </c>
    </row>
    <row r="9" spans="1:37" ht="19.5" customHeight="1">
      <c r="A9" s="119" t="s">
        <v>57</v>
      </c>
      <c r="B9" s="119" t="s">
        <v>57</v>
      </c>
      <c r="C9" s="120" t="s">
        <v>57</v>
      </c>
      <c r="D9" s="119" t="s">
        <v>57</v>
      </c>
      <c r="E9" s="120" t="s">
        <v>57</v>
      </c>
      <c r="F9" s="121">
        <f t="shared" si="0"/>
        <v>0</v>
      </c>
      <c r="G9" s="122" t="s">
        <v>57</v>
      </c>
      <c r="H9" s="122" t="s">
        <v>57</v>
      </c>
      <c r="I9" s="122" t="s">
        <v>57</v>
      </c>
      <c r="J9" s="122" t="s">
        <v>57</v>
      </c>
      <c r="K9" s="122" t="s">
        <v>57</v>
      </c>
      <c r="L9" s="123" t="s">
        <v>57</v>
      </c>
      <c r="M9" s="123" t="s">
        <v>57</v>
      </c>
      <c r="N9" s="123" t="s">
        <v>57</v>
      </c>
      <c r="O9" s="123" t="s">
        <v>57</v>
      </c>
      <c r="P9" s="123" t="s">
        <v>57</v>
      </c>
      <c r="Q9" s="123" t="s">
        <v>57</v>
      </c>
      <c r="R9" s="123" t="s">
        <v>57</v>
      </c>
      <c r="S9" s="123" t="s">
        <v>57</v>
      </c>
      <c r="T9" s="123" t="s">
        <v>57</v>
      </c>
      <c r="U9" s="123" t="s">
        <v>57</v>
      </c>
      <c r="V9" s="124" t="s">
        <v>57</v>
      </c>
      <c r="W9" s="119" t="s">
        <v>57</v>
      </c>
      <c r="X9" s="125" t="s">
        <v>57</v>
      </c>
      <c r="Y9" s="123" t="s">
        <v>57</v>
      </c>
      <c r="Z9" s="126" t="s">
        <v>57</v>
      </c>
      <c r="AA9" s="122" t="s">
        <v>57</v>
      </c>
      <c r="AB9" s="122" t="s">
        <v>57</v>
      </c>
      <c r="AC9" s="122" t="s">
        <v>57</v>
      </c>
      <c r="AD9" s="122" t="s">
        <v>57</v>
      </c>
      <c r="AE9" s="122" t="s">
        <v>57</v>
      </c>
      <c r="AF9" s="122" t="s">
        <v>57</v>
      </c>
      <c r="AG9" s="122" t="s">
        <v>57</v>
      </c>
      <c r="AH9" s="122" t="s">
        <v>57</v>
      </c>
      <c r="AI9" s="122" t="s">
        <v>57</v>
      </c>
      <c r="AJ9" s="123" t="s">
        <v>57</v>
      </c>
      <c r="AK9" s="127" t="s">
        <v>57</v>
      </c>
    </row>
    <row r="10" spans="1:37" ht="19.5" customHeight="1">
      <c r="A10" s="119" t="s">
        <v>57</v>
      </c>
      <c r="B10" s="119" t="s">
        <v>57</v>
      </c>
      <c r="C10" s="120" t="s">
        <v>57</v>
      </c>
      <c r="D10" s="119" t="s">
        <v>57</v>
      </c>
      <c r="E10" s="120" t="s">
        <v>57</v>
      </c>
      <c r="F10" s="121">
        <f t="shared" si="0"/>
        <v>0</v>
      </c>
      <c r="G10" s="122" t="s">
        <v>57</v>
      </c>
      <c r="H10" s="122" t="s">
        <v>57</v>
      </c>
      <c r="I10" s="122" t="s">
        <v>57</v>
      </c>
      <c r="J10" s="122" t="s">
        <v>57</v>
      </c>
      <c r="K10" s="122" t="s">
        <v>57</v>
      </c>
      <c r="L10" s="123" t="s">
        <v>57</v>
      </c>
      <c r="M10" s="123" t="s">
        <v>57</v>
      </c>
      <c r="N10" s="123" t="s">
        <v>57</v>
      </c>
      <c r="O10" s="123" t="s">
        <v>57</v>
      </c>
      <c r="P10" s="123" t="s">
        <v>57</v>
      </c>
      <c r="Q10" s="123" t="s">
        <v>57</v>
      </c>
      <c r="R10" s="123" t="s">
        <v>57</v>
      </c>
      <c r="S10" s="123" t="s">
        <v>57</v>
      </c>
      <c r="T10" s="123" t="s">
        <v>57</v>
      </c>
      <c r="U10" s="123" t="s">
        <v>57</v>
      </c>
      <c r="V10" s="124" t="s">
        <v>57</v>
      </c>
      <c r="W10" s="119" t="s">
        <v>57</v>
      </c>
      <c r="X10" s="125" t="s">
        <v>57</v>
      </c>
      <c r="Y10" s="123" t="s">
        <v>57</v>
      </c>
      <c r="Z10" s="126" t="s">
        <v>57</v>
      </c>
      <c r="AA10" s="122" t="s">
        <v>57</v>
      </c>
      <c r="AB10" s="122" t="s">
        <v>57</v>
      </c>
      <c r="AC10" s="122" t="s">
        <v>57</v>
      </c>
      <c r="AD10" s="122" t="s">
        <v>57</v>
      </c>
      <c r="AE10" s="122" t="s">
        <v>57</v>
      </c>
      <c r="AF10" s="122" t="s">
        <v>57</v>
      </c>
      <c r="AG10" s="122" t="s">
        <v>57</v>
      </c>
      <c r="AH10" s="122" t="s">
        <v>57</v>
      </c>
      <c r="AI10" s="122" t="s">
        <v>57</v>
      </c>
      <c r="AJ10" s="123" t="s">
        <v>57</v>
      </c>
      <c r="AK10" s="127" t="s">
        <v>57</v>
      </c>
    </row>
    <row r="11" spans="1:37" ht="19.5" customHeight="1">
      <c r="A11" s="119" t="s">
        <v>57</v>
      </c>
      <c r="B11" s="119" t="s">
        <v>57</v>
      </c>
      <c r="C11" s="120" t="s">
        <v>57</v>
      </c>
      <c r="D11" s="119" t="s">
        <v>57</v>
      </c>
      <c r="E11" s="120" t="s">
        <v>57</v>
      </c>
      <c r="F11" s="121">
        <f t="shared" si="0"/>
        <v>0</v>
      </c>
      <c r="G11" s="122" t="s">
        <v>57</v>
      </c>
      <c r="H11" s="122" t="s">
        <v>57</v>
      </c>
      <c r="I11" s="122" t="s">
        <v>57</v>
      </c>
      <c r="J11" s="122" t="s">
        <v>57</v>
      </c>
      <c r="K11" s="122" t="s">
        <v>57</v>
      </c>
      <c r="L11" s="123" t="s">
        <v>57</v>
      </c>
      <c r="M11" s="123" t="s">
        <v>57</v>
      </c>
      <c r="N11" s="123" t="s">
        <v>57</v>
      </c>
      <c r="O11" s="123" t="s">
        <v>57</v>
      </c>
      <c r="P11" s="123" t="s">
        <v>57</v>
      </c>
      <c r="Q11" s="123" t="s">
        <v>57</v>
      </c>
      <c r="R11" s="123" t="s">
        <v>57</v>
      </c>
      <c r="S11" s="123" t="s">
        <v>57</v>
      </c>
      <c r="T11" s="123" t="s">
        <v>57</v>
      </c>
      <c r="U11" s="123" t="s">
        <v>57</v>
      </c>
      <c r="V11" s="124" t="s">
        <v>57</v>
      </c>
      <c r="W11" s="119" t="s">
        <v>57</v>
      </c>
      <c r="X11" s="125" t="s">
        <v>57</v>
      </c>
      <c r="Y11" s="123" t="s">
        <v>57</v>
      </c>
      <c r="Z11" s="126" t="s">
        <v>57</v>
      </c>
      <c r="AA11" s="122" t="s">
        <v>57</v>
      </c>
      <c r="AB11" s="122" t="s">
        <v>57</v>
      </c>
      <c r="AC11" s="122" t="s">
        <v>57</v>
      </c>
      <c r="AD11" s="122" t="s">
        <v>57</v>
      </c>
      <c r="AE11" s="122" t="s">
        <v>57</v>
      </c>
      <c r="AF11" s="122" t="s">
        <v>57</v>
      </c>
      <c r="AG11" s="122" t="s">
        <v>57</v>
      </c>
      <c r="AH11" s="122" t="s">
        <v>57</v>
      </c>
      <c r="AI11" s="122" t="s">
        <v>57</v>
      </c>
      <c r="AJ11" s="123" t="s">
        <v>57</v>
      </c>
      <c r="AK11" s="127" t="s">
        <v>57</v>
      </c>
    </row>
    <row r="12" spans="1:37" ht="19.5" customHeight="1">
      <c r="A12" s="119" t="s">
        <v>57</v>
      </c>
      <c r="B12" s="119" t="s">
        <v>57</v>
      </c>
      <c r="C12" s="120" t="s">
        <v>57</v>
      </c>
      <c r="D12" s="119" t="s">
        <v>57</v>
      </c>
      <c r="E12" s="120" t="s">
        <v>57</v>
      </c>
      <c r="F12" s="121">
        <f t="shared" si="0"/>
        <v>0</v>
      </c>
      <c r="G12" s="122" t="s">
        <v>57</v>
      </c>
      <c r="H12" s="122" t="s">
        <v>57</v>
      </c>
      <c r="I12" s="122" t="s">
        <v>57</v>
      </c>
      <c r="J12" s="122" t="s">
        <v>57</v>
      </c>
      <c r="K12" s="122" t="s">
        <v>57</v>
      </c>
      <c r="L12" s="123" t="s">
        <v>57</v>
      </c>
      <c r="M12" s="123" t="s">
        <v>57</v>
      </c>
      <c r="N12" s="123" t="s">
        <v>57</v>
      </c>
      <c r="O12" s="123" t="s">
        <v>57</v>
      </c>
      <c r="P12" s="123" t="s">
        <v>57</v>
      </c>
      <c r="Q12" s="123" t="s">
        <v>57</v>
      </c>
      <c r="R12" s="123" t="s">
        <v>57</v>
      </c>
      <c r="S12" s="123" t="s">
        <v>57</v>
      </c>
      <c r="T12" s="123" t="s">
        <v>57</v>
      </c>
      <c r="U12" s="123" t="s">
        <v>57</v>
      </c>
      <c r="V12" s="124" t="s">
        <v>57</v>
      </c>
      <c r="W12" s="119" t="s">
        <v>57</v>
      </c>
      <c r="X12" s="125" t="s">
        <v>57</v>
      </c>
      <c r="Y12" s="123" t="s">
        <v>57</v>
      </c>
      <c r="Z12" s="126" t="s">
        <v>57</v>
      </c>
      <c r="AA12" s="122" t="s">
        <v>57</v>
      </c>
      <c r="AB12" s="122" t="s">
        <v>57</v>
      </c>
      <c r="AC12" s="122" t="s">
        <v>57</v>
      </c>
      <c r="AD12" s="122" t="s">
        <v>57</v>
      </c>
      <c r="AE12" s="122" t="s">
        <v>57</v>
      </c>
      <c r="AF12" s="122" t="s">
        <v>57</v>
      </c>
      <c r="AG12" s="122" t="s">
        <v>57</v>
      </c>
      <c r="AH12" s="122" t="s">
        <v>57</v>
      </c>
      <c r="AI12" s="122" t="s">
        <v>57</v>
      </c>
      <c r="AJ12" s="123" t="s">
        <v>57</v>
      </c>
      <c r="AK12" s="127" t="s">
        <v>57</v>
      </c>
    </row>
    <row r="13" spans="1:37" ht="19.5" customHeight="1">
      <c r="A13" s="119" t="s">
        <v>57</v>
      </c>
      <c r="B13" s="119" t="s">
        <v>57</v>
      </c>
      <c r="C13" s="120" t="s">
        <v>57</v>
      </c>
      <c r="D13" s="119" t="s">
        <v>57</v>
      </c>
      <c r="E13" s="120" t="s">
        <v>57</v>
      </c>
      <c r="F13" s="121">
        <f t="shared" si="0"/>
        <v>0</v>
      </c>
      <c r="G13" s="122" t="s">
        <v>57</v>
      </c>
      <c r="H13" s="122" t="s">
        <v>57</v>
      </c>
      <c r="I13" s="122" t="s">
        <v>57</v>
      </c>
      <c r="J13" s="122" t="s">
        <v>57</v>
      </c>
      <c r="K13" s="122" t="s">
        <v>57</v>
      </c>
      <c r="L13" s="123" t="s">
        <v>57</v>
      </c>
      <c r="M13" s="123" t="s">
        <v>57</v>
      </c>
      <c r="N13" s="123" t="s">
        <v>57</v>
      </c>
      <c r="O13" s="123" t="s">
        <v>57</v>
      </c>
      <c r="P13" s="123" t="s">
        <v>57</v>
      </c>
      <c r="Q13" s="123" t="s">
        <v>57</v>
      </c>
      <c r="R13" s="123" t="s">
        <v>57</v>
      </c>
      <c r="S13" s="123" t="s">
        <v>57</v>
      </c>
      <c r="T13" s="123" t="s">
        <v>57</v>
      </c>
      <c r="U13" s="123" t="s">
        <v>57</v>
      </c>
      <c r="V13" s="124" t="s">
        <v>57</v>
      </c>
      <c r="W13" s="119" t="s">
        <v>57</v>
      </c>
      <c r="X13" s="125" t="s">
        <v>57</v>
      </c>
      <c r="Y13" s="123" t="s">
        <v>57</v>
      </c>
      <c r="Z13" s="126" t="s">
        <v>57</v>
      </c>
      <c r="AA13" s="122" t="s">
        <v>57</v>
      </c>
      <c r="AB13" s="122" t="s">
        <v>57</v>
      </c>
      <c r="AC13" s="122" t="s">
        <v>57</v>
      </c>
      <c r="AD13" s="122" t="s">
        <v>57</v>
      </c>
      <c r="AE13" s="122" t="s">
        <v>57</v>
      </c>
      <c r="AF13" s="122" t="s">
        <v>57</v>
      </c>
      <c r="AG13" s="122" t="s">
        <v>57</v>
      </c>
      <c r="AH13" s="122" t="s">
        <v>57</v>
      </c>
      <c r="AI13" s="122" t="s">
        <v>57</v>
      </c>
      <c r="AJ13" s="123" t="s">
        <v>57</v>
      </c>
      <c r="AK13" s="127" t="s">
        <v>57</v>
      </c>
    </row>
    <row r="14" spans="1:37" ht="19.5" customHeight="1">
      <c r="A14" s="119" t="s">
        <v>57</v>
      </c>
      <c r="B14" s="119" t="s">
        <v>57</v>
      </c>
      <c r="C14" s="120" t="s">
        <v>57</v>
      </c>
      <c r="D14" s="119" t="s">
        <v>57</v>
      </c>
      <c r="E14" s="120" t="s">
        <v>57</v>
      </c>
      <c r="F14" s="121">
        <f t="shared" si="0"/>
        <v>0</v>
      </c>
      <c r="G14" s="122" t="s">
        <v>57</v>
      </c>
      <c r="H14" s="122" t="s">
        <v>57</v>
      </c>
      <c r="I14" s="122" t="s">
        <v>57</v>
      </c>
      <c r="J14" s="122" t="s">
        <v>57</v>
      </c>
      <c r="K14" s="122" t="s">
        <v>57</v>
      </c>
      <c r="L14" s="123" t="s">
        <v>57</v>
      </c>
      <c r="M14" s="123" t="s">
        <v>57</v>
      </c>
      <c r="N14" s="123" t="s">
        <v>57</v>
      </c>
      <c r="O14" s="123" t="s">
        <v>57</v>
      </c>
      <c r="P14" s="123" t="s">
        <v>57</v>
      </c>
      <c r="Q14" s="123" t="s">
        <v>57</v>
      </c>
      <c r="R14" s="123" t="s">
        <v>57</v>
      </c>
      <c r="S14" s="123" t="s">
        <v>57</v>
      </c>
      <c r="T14" s="123" t="s">
        <v>57</v>
      </c>
      <c r="U14" s="123" t="s">
        <v>57</v>
      </c>
      <c r="V14" s="124" t="s">
        <v>57</v>
      </c>
      <c r="W14" s="119" t="s">
        <v>57</v>
      </c>
      <c r="X14" s="125" t="s">
        <v>57</v>
      </c>
      <c r="Y14" s="123" t="s">
        <v>57</v>
      </c>
      <c r="Z14" s="126" t="s">
        <v>57</v>
      </c>
      <c r="AA14" s="122" t="s">
        <v>57</v>
      </c>
      <c r="AB14" s="122" t="s">
        <v>57</v>
      </c>
      <c r="AC14" s="122" t="s">
        <v>57</v>
      </c>
      <c r="AD14" s="122" t="s">
        <v>57</v>
      </c>
      <c r="AE14" s="122" t="s">
        <v>57</v>
      </c>
      <c r="AF14" s="122" t="s">
        <v>57</v>
      </c>
      <c r="AG14" s="122" t="s">
        <v>57</v>
      </c>
      <c r="AH14" s="122" t="s">
        <v>57</v>
      </c>
      <c r="AI14" s="122" t="s">
        <v>57</v>
      </c>
      <c r="AJ14" s="123" t="s">
        <v>57</v>
      </c>
      <c r="AK14" s="127" t="s">
        <v>57</v>
      </c>
    </row>
    <row r="15" spans="1:37" ht="19.5" customHeight="1">
      <c r="A15" s="119" t="s">
        <v>57</v>
      </c>
      <c r="B15" s="119" t="s">
        <v>57</v>
      </c>
      <c r="C15" s="120" t="s">
        <v>57</v>
      </c>
      <c r="D15" s="119" t="s">
        <v>57</v>
      </c>
      <c r="E15" s="120" t="s">
        <v>57</v>
      </c>
      <c r="F15" s="121">
        <f t="shared" si="0"/>
        <v>0</v>
      </c>
      <c r="G15" s="122" t="s">
        <v>57</v>
      </c>
      <c r="H15" s="122" t="s">
        <v>57</v>
      </c>
      <c r="I15" s="122" t="s">
        <v>57</v>
      </c>
      <c r="J15" s="122" t="s">
        <v>57</v>
      </c>
      <c r="K15" s="122" t="s">
        <v>57</v>
      </c>
      <c r="L15" s="123" t="s">
        <v>57</v>
      </c>
      <c r="M15" s="123" t="s">
        <v>57</v>
      </c>
      <c r="N15" s="123" t="s">
        <v>57</v>
      </c>
      <c r="O15" s="123" t="s">
        <v>57</v>
      </c>
      <c r="P15" s="123" t="s">
        <v>57</v>
      </c>
      <c r="Q15" s="123" t="s">
        <v>57</v>
      </c>
      <c r="R15" s="123" t="s">
        <v>57</v>
      </c>
      <c r="S15" s="123" t="s">
        <v>57</v>
      </c>
      <c r="T15" s="123" t="s">
        <v>57</v>
      </c>
      <c r="U15" s="123" t="s">
        <v>57</v>
      </c>
      <c r="V15" s="124" t="s">
        <v>57</v>
      </c>
      <c r="W15" s="119" t="s">
        <v>57</v>
      </c>
      <c r="X15" s="125" t="s">
        <v>57</v>
      </c>
      <c r="Y15" s="123" t="s">
        <v>57</v>
      </c>
      <c r="Z15" s="126" t="s">
        <v>57</v>
      </c>
      <c r="AA15" s="122" t="s">
        <v>57</v>
      </c>
      <c r="AB15" s="122" t="s">
        <v>57</v>
      </c>
      <c r="AC15" s="122" t="s">
        <v>57</v>
      </c>
      <c r="AD15" s="122" t="s">
        <v>57</v>
      </c>
      <c r="AE15" s="122" t="s">
        <v>57</v>
      </c>
      <c r="AF15" s="122" t="s">
        <v>57</v>
      </c>
      <c r="AG15" s="122" t="s">
        <v>57</v>
      </c>
      <c r="AH15" s="122" t="s">
        <v>57</v>
      </c>
      <c r="AI15" s="122" t="s">
        <v>57</v>
      </c>
      <c r="AJ15" s="123" t="s">
        <v>57</v>
      </c>
      <c r="AK15" s="127" t="s">
        <v>57</v>
      </c>
    </row>
    <row r="16" spans="1:37" ht="19.5" customHeight="1">
      <c r="A16" s="119" t="s">
        <v>57</v>
      </c>
      <c r="B16" s="119" t="s">
        <v>57</v>
      </c>
      <c r="C16" s="120" t="s">
        <v>57</v>
      </c>
      <c r="D16" s="119" t="s">
        <v>57</v>
      </c>
      <c r="E16" s="120" t="s">
        <v>57</v>
      </c>
      <c r="F16" s="121">
        <f t="shared" si="0"/>
        <v>0</v>
      </c>
      <c r="G16" s="122" t="s">
        <v>57</v>
      </c>
      <c r="H16" s="122" t="s">
        <v>57</v>
      </c>
      <c r="I16" s="122" t="s">
        <v>57</v>
      </c>
      <c r="J16" s="122" t="s">
        <v>57</v>
      </c>
      <c r="K16" s="122" t="s">
        <v>57</v>
      </c>
      <c r="L16" s="123" t="s">
        <v>57</v>
      </c>
      <c r="M16" s="123" t="s">
        <v>57</v>
      </c>
      <c r="N16" s="123" t="s">
        <v>57</v>
      </c>
      <c r="O16" s="123" t="s">
        <v>57</v>
      </c>
      <c r="P16" s="123" t="s">
        <v>57</v>
      </c>
      <c r="Q16" s="123" t="s">
        <v>57</v>
      </c>
      <c r="R16" s="123" t="s">
        <v>57</v>
      </c>
      <c r="S16" s="123" t="s">
        <v>57</v>
      </c>
      <c r="T16" s="123" t="s">
        <v>57</v>
      </c>
      <c r="U16" s="123" t="s">
        <v>57</v>
      </c>
      <c r="V16" s="124" t="s">
        <v>57</v>
      </c>
      <c r="W16" s="119" t="s">
        <v>57</v>
      </c>
      <c r="X16" s="125" t="s">
        <v>57</v>
      </c>
      <c r="Y16" s="123" t="s">
        <v>57</v>
      </c>
      <c r="Z16" s="126" t="s">
        <v>57</v>
      </c>
      <c r="AA16" s="122" t="s">
        <v>57</v>
      </c>
      <c r="AB16" s="122" t="s">
        <v>57</v>
      </c>
      <c r="AC16" s="122" t="s">
        <v>57</v>
      </c>
      <c r="AD16" s="122" t="s">
        <v>57</v>
      </c>
      <c r="AE16" s="122" t="s">
        <v>57</v>
      </c>
      <c r="AF16" s="122" t="s">
        <v>57</v>
      </c>
      <c r="AG16" s="122" t="s">
        <v>57</v>
      </c>
      <c r="AH16" s="122" t="s">
        <v>57</v>
      </c>
      <c r="AI16" s="122" t="s">
        <v>57</v>
      </c>
      <c r="AJ16" s="123" t="s">
        <v>57</v>
      </c>
      <c r="AK16" s="127" t="s">
        <v>57</v>
      </c>
    </row>
  </sheetData>
  <sheetProtection/>
  <mergeCells count="43">
    <mergeCell ref="AK5:AK6"/>
    <mergeCell ref="AH5:AH6"/>
    <mergeCell ref="AJ5:AJ6"/>
    <mergeCell ref="AI5:AI6"/>
    <mergeCell ref="Y4:AK4"/>
    <mergeCell ref="A2:AK2"/>
    <mergeCell ref="U4:X4"/>
    <mergeCell ref="O4:T4"/>
    <mergeCell ref="L4:N4"/>
    <mergeCell ref="A3:N3"/>
    <mergeCell ref="AF5:AF6"/>
    <mergeCell ref="AE5:AE6"/>
    <mergeCell ref="AG5:AG6"/>
    <mergeCell ref="AD5:AD6"/>
    <mergeCell ref="U5:U6"/>
    <mergeCell ref="T5:T6"/>
    <mergeCell ref="AA5:AA6"/>
    <mergeCell ref="AB5:AB6"/>
    <mergeCell ref="AC5:AC6"/>
    <mergeCell ref="S5:S6"/>
    <mergeCell ref="R5:R6"/>
    <mergeCell ref="Q5:Q6"/>
    <mergeCell ref="V5:V6"/>
    <mergeCell ref="Y5:Y6"/>
    <mergeCell ref="Z5:Z6"/>
    <mergeCell ref="X5:X6"/>
    <mergeCell ref="W5:W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I5:I6"/>
    <mergeCell ref="J5:J6"/>
    <mergeCell ref="G4:K4"/>
    <mergeCell ref="A4:E4"/>
    <mergeCell ref="F4:F6"/>
    <mergeCell ref="K5: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4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G31" sqref="G3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28" t="s">
        <v>313</v>
      </c>
    </row>
    <row r="2" spans="1:30" ht="19.5" customHeight="1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</row>
    <row r="3" spans="1:30" ht="19.5" customHeight="1">
      <c r="A3" s="251" t="s">
        <v>0</v>
      </c>
      <c r="B3" s="251"/>
      <c r="C3" s="251"/>
      <c r="D3" s="251" t="s">
        <v>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 t="s">
        <v>6</v>
      </c>
    </row>
    <row r="4" spans="1:30" ht="19.5" customHeight="1">
      <c r="A4" s="252" t="s">
        <v>9</v>
      </c>
      <c r="B4" s="253"/>
      <c r="C4" s="253"/>
      <c r="D4" s="253"/>
      <c r="E4" s="254"/>
      <c r="F4" s="228" t="s">
        <v>67</v>
      </c>
      <c r="G4" s="255" t="s">
        <v>314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36" t="s">
        <v>231</v>
      </c>
      <c r="Y4" s="237"/>
      <c r="Z4" s="237"/>
      <c r="AA4" s="237"/>
      <c r="AB4" s="237"/>
      <c r="AC4" s="237"/>
      <c r="AD4" s="238"/>
    </row>
    <row r="5" spans="1:30" ht="19.5" customHeight="1">
      <c r="A5" s="223" t="s">
        <v>64</v>
      </c>
      <c r="B5" s="224"/>
      <c r="C5" s="225"/>
      <c r="D5" s="243" t="s">
        <v>168</v>
      </c>
      <c r="E5" s="243" t="s">
        <v>169</v>
      </c>
      <c r="F5" s="249"/>
      <c r="G5" s="234" t="s">
        <v>173</v>
      </c>
      <c r="H5" s="234" t="s">
        <v>301</v>
      </c>
      <c r="I5" s="234" t="s">
        <v>302</v>
      </c>
      <c r="J5" s="234" t="s">
        <v>303</v>
      </c>
      <c r="K5" s="234" t="s">
        <v>304</v>
      </c>
      <c r="L5" s="234" t="s">
        <v>305</v>
      </c>
      <c r="M5" s="234" t="s">
        <v>306</v>
      </c>
      <c r="N5" s="234" t="s">
        <v>307</v>
      </c>
      <c r="O5" s="234" t="s">
        <v>315</v>
      </c>
      <c r="P5" s="234" t="s">
        <v>316</v>
      </c>
      <c r="Q5" s="234" t="s">
        <v>317</v>
      </c>
      <c r="R5" s="234" t="s">
        <v>318</v>
      </c>
      <c r="S5" s="234" t="s">
        <v>308</v>
      </c>
      <c r="T5" s="234" t="s">
        <v>309</v>
      </c>
      <c r="U5" s="234" t="s">
        <v>310</v>
      </c>
      <c r="V5" s="234" t="s">
        <v>311</v>
      </c>
      <c r="W5" s="234" t="s">
        <v>314</v>
      </c>
      <c r="X5" s="234" t="s">
        <v>173</v>
      </c>
      <c r="Y5" s="234" t="s">
        <v>319</v>
      </c>
      <c r="Z5" s="234" t="s">
        <v>320</v>
      </c>
      <c r="AA5" s="234" t="s">
        <v>321</v>
      </c>
      <c r="AB5" s="234" t="s">
        <v>322</v>
      </c>
      <c r="AC5" s="234" t="s">
        <v>323</v>
      </c>
      <c r="AD5" s="234" t="s">
        <v>231</v>
      </c>
    </row>
    <row r="6" spans="1:30" ht="30.75" customHeight="1">
      <c r="A6" s="104" t="s">
        <v>75</v>
      </c>
      <c r="B6" s="129" t="s">
        <v>76</v>
      </c>
      <c r="C6" s="130" t="s">
        <v>77</v>
      </c>
      <c r="D6" s="243"/>
      <c r="E6" s="243"/>
      <c r="F6" s="240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</row>
    <row r="7" spans="1:30" ht="19.5" customHeight="1">
      <c r="A7" s="107" t="s">
        <v>57</v>
      </c>
      <c r="B7" s="107" t="s">
        <v>57</v>
      </c>
      <c r="C7" s="131" t="s">
        <v>57</v>
      </c>
      <c r="D7" s="32" t="s">
        <v>57</v>
      </c>
      <c r="E7" s="32" t="s">
        <v>57</v>
      </c>
      <c r="F7" s="109">
        <f aca="true" t="shared" si="0" ref="F7:F16">SUM(G7,X7)</f>
        <v>0</v>
      </c>
      <c r="G7" s="114">
        <f aca="true" t="shared" si="1" ref="G7:G16">SUM(H7:W7)</f>
        <v>0</v>
      </c>
      <c r="H7" s="107" t="s">
        <v>57</v>
      </c>
      <c r="I7" s="107" t="s">
        <v>57</v>
      </c>
      <c r="J7" s="107" t="s">
        <v>57</v>
      </c>
      <c r="K7" s="107" t="s">
        <v>57</v>
      </c>
      <c r="L7" s="107" t="s">
        <v>57</v>
      </c>
      <c r="M7" s="107" t="s">
        <v>57</v>
      </c>
      <c r="N7" s="107" t="s">
        <v>57</v>
      </c>
      <c r="O7" s="107" t="s">
        <v>57</v>
      </c>
      <c r="P7" s="107" t="s">
        <v>57</v>
      </c>
      <c r="Q7" s="107" t="s">
        <v>57</v>
      </c>
      <c r="R7" s="107" t="s">
        <v>57</v>
      </c>
      <c r="S7" s="107" t="s">
        <v>57</v>
      </c>
      <c r="T7" s="107" t="s">
        <v>57</v>
      </c>
      <c r="U7" s="111" t="s">
        <v>57</v>
      </c>
      <c r="V7" s="109" t="s">
        <v>57</v>
      </c>
      <c r="W7" s="114" t="s">
        <v>57</v>
      </c>
      <c r="X7" s="107">
        <f aca="true" t="shared" si="2" ref="X7:X16">SUM(Y7:AD7)</f>
        <v>0</v>
      </c>
      <c r="Y7" s="107" t="s">
        <v>57</v>
      </c>
      <c r="Z7" s="111" t="s">
        <v>57</v>
      </c>
      <c r="AA7" s="107" t="s">
        <v>57</v>
      </c>
      <c r="AB7" s="107" t="s">
        <v>57</v>
      </c>
      <c r="AC7" s="107" t="s">
        <v>57</v>
      </c>
      <c r="AD7" s="111" t="s">
        <v>57</v>
      </c>
    </row>
    <row r="8" spans="1:30" ht="19.5" customHeight="1">
      <c r="A8" s="107" t="s">
        <v>57</v>
      </c>
      <c r="B8" s="107" t="s">
        <v>57</v>
      </c>
      <c r="C8" s="131" t="s">
        <v>57</v>
      </c>
      <c r="D8" s="32" t="s">
        <v>57</v>
      </c>
      <c r="E8" s="32" t="s">
        <v>57</v>
      </c>
      <c r="F8" s="109">
        <f t="shared" si="0"/>
        <v>0</v>
      </c>
      <c r="G8" s="114">
        <f t="shared" si="1"/>
        <v>0</v>
      </c>
      <c r="H8" s="107" t="s">
        <v>57</v>
      </c>
      <c r="I8" s="107" t="s">
        <v>57</v>
      </c>
      <c r="J8" s="107" t="s">
        <v>57</v>
      </c>
      <c r="K8" s="107" t="s">
        <v>57</v>
      </c>
      <c r="L8" s="107" t="s">
        <v>57</v>
      </c>
      <c r="M8" s="107" t="s">
        <v>57</v>
      </c>
      <c r="N8" s="107" t="s">
        <v>57</v>
      </c>
      <c r="O8" s="107" t="s">
        <v>57</v>
      </c>
      <c r="P8" s="107" t="s">
        <v>57</v>
      </c>
      <c r="Q8" s="107" t="s">
        <v>57</v>
      </c>
      <c r="R8" s="107" t="s">
        <v>57</v>
      </c>
      <c r="S8" s="107" t="s">
        <v>57</v>
      </c>
      <c r="T8" s="107" t="s">
        <v>57</v>
      </c>
      <c r="U8" s="111" t="s">
        <v>57</v>
      </c>
      <c r="V8" s="109" t="s">
        <v>57</v>
      </c>
      <c r="W8" s="114" t="s">
        <v>57</v>
      </c>
      <c r="X8" s="107">
        <f t="shared" si="2"/>
        <v>0</v>
      </c>
      <c r="Y8" s="107" t="s">
        <v>57</v>
      </c>
      <c r="Z8" s="111" t="s">
        <v>57</v>
      </c>
      <c r="AA8" s="107" t="s">
        <v>57</v>
      </c>
      <c r="AB8" s="107" t="s">
        <v>57</v>
      </c>
      <c r="AC8" s="107" t="s">
        <v>57</v>
      </c>
      <c r="AD8" s="111" t="s">
        <v>57</v>
      </c>
    </row>
    <row r="9" spans="1:30" ht="19.5" customHeight="1">
      <c r="A9" s="107" t="s">
        <v>57</v>
      </c>
      <c r="B9" s="107" t="s">
        <v>57</v>
      </c>
      <c r="C9" s="131" t="s">
        <v>57</v>
      </c>
      <c r="D9" s="32" t="s">
        <v>57</v>
      </c>
      <c r="E9" s="32" t="s">
        <v>57</v>
      </c>
      <c r="F9" s="109">
        <f t="shared" si="0"/>
        <v>0</v>
      </c>
      <c r="G9" s="114">
        <f t="shared" si="1"/>
        <v>0</v>
      </c>
      <c r="H9" s="107" t="s">
        <v>57</v>
      </c>
      <c r="I9" s="107" t="s">
        <v>57</v>
      </c>
      <c r="J9" s="107" t="s">
        <v>57</v>
      </c>
      <c r="K9" s="107" t="s">
        <v>57</v>
      </c>
      <c r="L9" s="107" t="s">
        <v>57</v>
      </c>
      <c r="M9" s="107" t="s">
        <v>57</v>
      </c>
      <c r="N9" s="107" t="s">
        <v>57</v>
      </c>
      <c r="O9" s="107" t="s">
        <v>57</v>
      </c>
      <c r="P9" s="107" t="s">
        <v>57</v>
      </c>
      <c r="Q9" s="107" t="s">
        <v>57</v>
      </c>
      <c r="R9" s="107" t="s">
        <v>57</v>
      </c>
      <c r="S9" s="107" t="s">
        <v>57</v>
      </c>
      <c r="T9" s="107" t="s">
        <v>57</v>
      </c>
      <c r="U9" s="111" t="s">
        <v>57</v>
      </c>
      <c r="V9" s="109" t="s">
        <v>57</v>
      </c>
      <c r="W9" s="114" t="s">
        <v>57</v>
      </c>
      <c r="X9" s="107">
        <f t="shared" si="2"/>
        <v>0</v>
      </c>
      <c r="Y9" s="107" t="s">
        <v>57</v>
      </c>
      <c r="Z9" s="111" t="s">
        <v>57</v>
      </c>
      <c r="AA9" s="107" t="s">
        <v>57</v>
      </c>
      <c r="AB9" s="107" t="s">
        <v>57</v>
      </c>
      <c r="AC9" s="107" t="s">
        <v>57</v>
      </c>
      <c r="AD9" s="111" t="s">
        <v>57</v>
      </c>
    </row>
    <row r="10" spans="1:30" ht="19.5" customHeight="1">
      <c r="A10" s="107" t="s">
        <v>57</v>
      </c>
      <c r="B10" s="107" t="s">
        <v>57</v>
      </c>
      <c r="C10" s="131" t="s">
        <v>57</v>
      </c>
      <c r="D10" s="32" t="s">
        <v>57</v>
      </c>
      <c r="E10" s="32" t="s">
        <v>57</v>
      </c>
      <c r="F10" s="109">
        <f t="shared" si="0"/>
        <v>0</v>
      </c>
      <c r="G10" s="114">
        <f t="shared" si="1"/>
        <v>0</v>
      </c>
      <c r="H10" s="107" t="s">
        <v>57</v>
      </c>
      <c r="I10" s="107" t="s">
        <v>57</v>
      </c>
      <c r="J10" s="107" t="s">
        <v>57</v>
      </c>
      <c r="K10" s="107" t="s">
        <v>57</v>
      </c>
      <c r="L10" s="107" t="s">
        <v>57</v>
      </c>
      <c r="M10" s="107" t="s">
        <v>57</v>
      </c>
      <c r="N10" s="107" t="s">
        <v>57</v>
      </c>
      <c r="O10" s="107" t="s">
        <v>57</v>
      </c>
      <c r="P10" s="107" t="s">
        <v>57</v>
      </c>
      <c r="Q10" s="107" t="s">
        <v>57</v>
      </c>
      <c r="R10" s="107" t="s">
        <v>57</v>
      </c>
      <c r="S10" s="107" t="s">
        <v>57</v>
      </c>
      <c r="T10" s="107" t="s">
        <v>57</v>
      </c>
      <c r="U10" s="111" t="s">
        <v>57</v>
      </c>
      <c r="V10" s="109" t="s">
        <v>57</v>
      </c>
      <c r="W10" s="114" t="s">
        <v>57</v>
      </c>
      <c r="X10" s="107">
        <f t="shared" si="2"/>
        <v>0</v>
      </c>
      <c r="Y10" s="107" t="s">
        <v>57</v>
      </c>
      <c r="Z10" s="111" t="s">
        <v>57</v>
      </c>
      <c r="AA10" s="107" t="s">
        <v>57</v>
      </c>
      <c r="AB10" s="107" t="s">
        <v>57</v>
      </c>
      <c r="AC10" s="107" t="s">
        <v>57</v>
      </c>
      <c r="AD10" s="111" t="s">
        <v>57</v>
      </c>
    </row>
    <row r="11" spans="1:30" ht="19.5" customHeight="1">
      <c r="A11" s="107" t="s">
        <v>57</v>
      </c>
      <c r="B11" s="107" t="s">
        <v>57</v>
      </c>
      <c r="C11" s="131" t="s">
        <v>57</v>
      </c>
      <c r="D11" s="32" t="s">
        <v>57</v>
      </c>
      <c r="E11" s="32" t="s">
        <v>57</v>
      </c>
      <c r="F11" s="109">
        <f t="shared" si="0"/>
        <v>0</v>
      </c>
      <c r="G11" s="114">
        <f t="shared" si="1"/>
        <v>0</v>
      </c>
      <c r="H11" s="107" t="s">
        <v>57</v>
      </c>
      <c r="I11" s="107" t="s">
        <v>57</v>
      </c>
      <c r="J11" s="107" t="s">
        <v>57</v>
      </c>
      <c r="K11" s="107" t="s">
        <v>57</v>
      </c>
      <c r="L11" s="107" t="s">
        <v>57</v>
      </c>
      <c r="M11" s="107" t="s">
        <v>57</v>
      </c>
      <c r="N11" s="107" t="s">
        <v>57</v>
      </c>
      <c r="O11" s="107" t="s">
        <v>57</v>
      </c>
      <c r="P11" s="107" t="s">
        <v>57</v>
      </c>
      <c r="Q11" s="107" t="s">
        <v>57</v>
      </c>
      <c r="R11" s="107" t="s">
        <v>57</v>
      </c>
      <c r="S11" s="107" t="s">
        <v>57</v>
      </c>
      <c r="T11" s="107" t="s">
        <v>57</v>
      </c>
      <c r="U11" s="111" t="s">
        <v>57</v>
      </c>
      <c r="V11" s="109" t="s">
        <v>57</v>
      </c>
      <c r="W11" s="114" t="s">
        <v>57</v>
      </c>
      <c r="X11" s="107">
        <f t="shared" si="2"/>
        <v>0</v>
      </c>
      <c r="Y11" s="107" t="s">
        <v>57</v>
      </c>
      <c r="Z11" s="111" t="s">
        <v>57</v>
      </c>
      <c r="AA11" s="107" t="s">
        <v>57</v>
      </c>
      <c r="AB11" s="107" t="s">
        <v>57</v>
      </c>
      <c r="AC11" s="107" t="s">
        <v>57</v>
      </c>
      <c r="AD11" s="111" t="s">
        <v>57</v>
      </c>
    </row>
    <row r="12" spans="1:30" ht="19.5" customHeight="1">
      <c r="A12" s="107" t="s">
        <v>57</v>
      </c>
      <c r="B12" s="107" t="s">
        <v>57</v>
      </c>
      <c r="C12" s="131" t="s">
        <v>57</v>
      </c>
      <c r="D12" s="32" t="s">
        <v>57</v>
      </c>
      <c r="E12" s="32" t="s">
        <v>57</v>
      </c>
      <c r="F12" s="109">
        <f t="shared" si="0"/>
        <v>0</v>
      </c>
      <c r="G12" s="114">
        <f t="shared" si="1"/>
        <v>0</v>
      </c>
      <c r="H12" s="107" t="s">
        <v>57</v>
      </c>
      <c r="I12" s="107" t="s">
        <v>57</v>
      </c>
      <c r="J12" s="107" t="s">
        <v>57</v>
      </c>
      <c r="K12" s="107" t="s">
        <v>57</v>
      </c>
      <c r="L12" s="107" t="s">
        <v>57</v>
      </c>
      <c r="M12" s="107" t="s">
        <v>57</v>
      </c>
      <c r="N12" s="107" t="s">
        <v>57</v>
      </c>
      <c r="O12" s="107" t="s">
        <v>57</v>
      </c>
      <c r="P12" s="107" t="s">
        <v>57</v>
      </c>
      <c r="Q12" s="107" t="s">
        <v>57</v>
      </c>
      <c r="R12" s="107" t="s">
        <v>57</v>
      </c>
      <c r="S12" s="107" t="s">
        <v>57</v>
      </c>
      <c r="T12" s="107" t="s">
        <v>57</v>
      </c>
      <c r="U12" s="111" t="s">
        <v>57</v>
      </c>
      <c r="V12" s="109" t="s">
        <v>57</v>
      </c>
      <c r="W12" s="114" t="s">
        <v>57</v>
      </c>
      <c r="X12" s="107">
        <f t="shared" si="2"/>
        <v>0</v>
      </c>
      <c r="Y12" s="107" t="s">
        <v>57</v>
      </c>
      <c r="Z12" s="111" t="s">
        <v>57</v>
      </c>
      <c r="AA12" s="107" t="s">
        <v>57</v>
      </c>
      <c r="AB12" s="107" t="s">
        <v>57</v>
      </c>
      <c r="AC12" s="107" t="s">
        <v>57</v>
      </c>
      <c r="AD12" s="111" t="s">
        <v>57</v>
      </c>
    </row>
    <row r="13" spans="1:30" ht="19.5" customHeight="1">
      <c r="A13" s="107" t="s">
        <v>57</v>
      </c>
      <c r="B13" s="107" t="s">
        <v>57</v>
      </c>
      <c r="C13" s="131" t="s">
        <v>57</v>
      </c>
      <c r="D13" s="32" t="s">
        <v>57</v>
      </c>
      <c r="E13" s="32" t="s">
        <v>57</v>
      </c>
      <c r="F13" s="109">
        <f t="shared" si="0"/>
        <v>0</v>
      </c>
      <c r="G13" s="114">
        <f t="shared" si="1"/>
        <v>0</v>
      </c>
      <c r="H13" s="107" t="s">
        <v>57</v>
      </c>
      <c r="I13" s="107" t="s">
        <v>57</v>
      </c>
      <c r="J13" s="107" t="s">
        <v>57</v>
      </c>
      <c r="K13" s="107" t="s">
        <v>57</v>
      </c>
      <c r="L13" s="107" t="s">
        <v>57</v>
      </c>
      <c r="M13" s="107" t="s">
        <v>57</v>
      </c>
      <c r="N13" s="107" t="s">
        <v>57</v>
      </c>
      <c r="O13" s="107" t="s">
        <v>57</v>
      </c>
      <c r="P13" s="107" t="s">
        <v>57</v>
      </c>
      <c r="Q13" s="107" t="s">
        <v>57</v>
      </c>
      <c r="R13" s="107" t="s">
        <v>57</v>
      </c>
      <c r="S13" s="107" t="s">
        <v>57</v>
      </c>
      <c r="T13" s="107" t="s">
        <v>57</v>
      </c>
      <c r="U13" s="111" t="s">
        <v>57</v>
      </c>
      <c r="V13" s="109" t="s">
        <v>57</v>
      </c>
      <c r="W13" s="114" t="s">
        <v>57</v>
      </c>
      <c r="X13" s="107">
        <f t="shared" si="2"/>
        <v>0</v>
      </c>
      <c r="Y13" s="107" t="s">
        <v>57</v>
      </c>
      <c r="Z13" s="111" t="s">
        <v>57</v>
      </c>
      <c r="AA13" s="107" t="s">
        <v>57</v>
      </c>
      <c r="AB13" s="107" t="s">
        <v>57</v>
      </c>
      <c r="AC13" s="107" t="s">
        <v>57</v>
      </c>
      <c r="AD13" s="111" t="s">
        <v>57</v>
      </c>
    </row>
    <row r="14" spans="1:30" ht="19.5" customHeight="1">
      <c r="A14" s="107" t="s">
        <v>57</v>
      </c>
      <c r="B14" s="107" t="s">
        <v>57</v>
      </c>
      <c r="C14" s="131" t="s">
        <v>57</v>
      </c>
      <c r="D14" s="32" t="s">
        <v>57</v>
      </c>
      <c r="E14" s="32" t="s">
        <v>57</v>
      </c>
      <c r="F14" s="109">
        <f t="shared" si="0"/>
        <v>0</v>
      </c>
      <c r="G14" s="114">
        <f t="shared" si="1"/>
        <v>0</v>
      </c>
      <c r="H14" s="107" t="s">
        <v>57</v>
      </c>
      <c r="I14" s="107" t="s">
        <v>57</v>
      </c>
      <c r="J14" s="107" t="s">
        <v>57</v>
      </c>
      <c r="K14" s="107" t="s">
        <v>57</v>
      </c>
      <c r="L14" s="107" t="s">
        <v>57</v>
      </c>
      <c r="M14" s="107" t="s">
        <v>57</v>
      </c>
      <c r="N14" s="107" t="s">
        <v>57</v>
      </c>
      <c r="O14" s="107" t="s">
        <v>57</v>
      </c>
      <c r="P14" s="107" t="s">
        <v>57</v>
      </c>
      <c r="Q14" s="107" t="s">
        <v>57</v>
      </c>
      <c r="R14" s="107" t="s">
        <v>57</v>
      </c>
      <c r="S14" s="107" t="s">
        <v>57</v>
      </c>
      <c r="T14" s="107" t="s">
        <v>57</v>
      </c>
      <c r="U14" s="111" t="s">
        <v>57</v>
      </c>
      <c r="V14" s="109" t="s">
        <v>57</v>
      </c>
      <c r="W14" s="114" t="s">
        <v>57</v>
      </c>
      <c r="X14" s="107">
        <f t="shared" si="2"/>
        <v>0</v>
      </c>
      <c r="Y14" s="107" t="s">
        <v>57</v>
      </c>
      <c r="Z14" s="111" t="s">
        <v>57</v>
      </c>
      <c r="AA14" s="107" t="s">
        <v>57</v>
      </c>
      <c r="AB14" s="107" t="s">
        <v>57</v>
      </c>
      <c r="AC14" s="107" t="s">
        <v>57</v>
      </c>
      <c r="AD14" s="111" t="s">
        <v>57</v>
      </c>
    </row>
    <row r="15" spans="1:30" ht="19.5" customHeight="1">
      <c r="A15" s="107" t="s">
        <v>57</v>
      </c>
      <c r="B15" s="107" t="s">
        <v>57</v>
      </c>
      <c r="C15" s="131" t="s">
        <v>57</v>
      </c>
      <c r="D15" s="32" t="s">
        <v>57</v>
      </c>
      <c r="E15" s="32" t="s">
        <v>57</v>
      </c>
      <c r="F15" s="109">
        <f t="shared" si="0"/>
        <v>0</v>
      </c>
      <c r="G15" s="114">
        <f t="shared" si="1"/>
        <v>0</v>
      </c>
      <c r="H15" s="107" t="s">
        <v>57</v>
      </c>
      <c r="I15" s="107" t="s">
        <v>57</v>
      </c>
      <c r="J15" s="107" t="s">
        <v>57</v>
      </c>
      <c r="K15" s="107" t="s">
        <v>57</v>
      </c>
      <c r="L15" s="107" t="s">
        <v>57</v>
      </c>
      <c r="M15" s="107" t="s">
        <v>57</v>
      </c>
      <c r="N15" s="107" t="s">
        <v>57</v>
      </c>
      <c r="O15" s="107" t="s">
        <v>57</v>
      </c>
      <c r="P15" s="107" t="s">
        <v>57</v>
      </c>
      <c r="Q15" s="107" t="s">
        <v>57</v>
      </c>
      <c r="R15" s="107" t="s">
        <v>57</v>
      </c>
      <c r="S15" s="107" t="s">
        <v>57</v>
      </c>
      <c r="T15" s="107" t="s">
        <v>57</v>
      </c>
      <c r="U15" s="111" t="s">
        <v>57</v>
      </c>
      <c r="V15" s="109" t="s">
        <v>57</v>
      </c>
      <c r="W15" s="114" t="s">
        <v>57</v>
      </c>
      <c r="X15" s="107">
        <f t="shared" si="2"/>
        <v>0</v>
      </c>
      <c r="Y15" s="107" t="s">
        <v>57</v>
      </c>
      <c r="Z15" s="111" t="s">
        <v>57</v>
      </c>
      <c r="AA15" s="107" t="s">
        <v>57</v>
      </c>
      <c r="AB15" s="107" t="s">
        <v>57</v>
      </c>
      <c r="AC15" s="107" t="s">
        <v>57</v>
      </c>
      <c r="AD15" s="111" t="s">
        <v>57</v>
      </c>
    </row>
    <row r="16" spans="1:30" ht="19.5" customHeight="1">
      <c r="A16" s="107" t="s">
        <v>57</v>
      </c>
      <c r="B16" s="107" t="s">
        <v>57</v>
      </c>
      <c r="C16" s="131" t="s">
        <v>57</v>
      </c>
      <c r="D16" s="32" t="s">
        <v>57</v>
      </c>
      <c r="E16" s="32" t="s">
        <v>57</v>
      </c>
      <c r="F16" s="109">
        <f t="shared" si="0"/>
        <v>0</v>
      </c>
      <c r="G16" s="114">
        <f t="shared" si="1"/>
        <v>0</v>
      </c>
      <c r="H16" s="107" t="s">
        <v>57</v>
      </c>
      <c r="I16" s="107" t="s">
        <v>57</v>
      </c>
      <c r="J16" s="107" t="s">
        <v>57</v>
      </c>
      <c r="K16" s="107" t="s">
        <v>57</v>
      </c>
      <c r="L16" s="107" t="s">
        <v>57</v>
      </c>
      <c r="M16" s="107" t="s">
        <v>57</v>
      </c>
      <c r="N16" s="107" t="s">
        <v>57</v>
      </c>
      <c r="O16" s="107" t="s">
        <v>57</v>
      </c>
      <c r="P16" s="107" t="s">
        <v>57</v>
      </c>
      <c r="Q16" s="107" t="s">
        <v>57</v>
      </c>
      <c r="R16" s="107" t="s">
        <v>57</v>
      </c>
      <c r="S16" s="107" t="s">
        <v>57</v>
      </c>
      <c r="T16" s="107" t="s">
        <v>57</v>
      </c>
      <c r="U16" s="111" t="s">
        <v>57</v>
      </c>
      <c r="V16" s="109" t="s">
        <v>57</v>
      </c>
      <c r="W16" s="114" t="s">
        <v>57</v>
      </c>
      <c r="X16" s="107">
        <f t="shared" si="2"/>
        <v>0</v>
      </c>
      <c r="Y16" s="107" t="s">
        <v>57</v>
      </c>
      <c r="Z16" s="111" t="s">
        <v>57</v>
      </c>
      <c r="AA16" s="107" t="s">
        <v>57</v>
      </c>
      <c r="AB16" s="107" t="s">
        <v>57</v>
      </c>
      <c r="AC16" s="107" t="s">
        <v>57</v>
      </c>
      <c r="AD16" s="111" t="s">
        <v>57</v>
      </c>
    </row>
  </sheetData>
  <sheetProtection/>
  <mergeCells count="33">
    <mergeCell ref="AC5:AC6"/>
    <mergeCell ref="AA5:AA6"/>
    <mergeCell ref="AB5:AB6"/>
    <mergeCell ref="AD5:AD6"/>
    <mergeCell ref="Z5:Z6"/>
    <mergeCell ref="W5:W6"/>
    <mergeCell ref="Y5:Y6"/>
    <mergeCell ref="S5:S6"/>
    <mergeCell ref="T5:T6"/>
    <mergeCell ref="R5:R6"/>
    <mergeCell ref="V5:V6"/>
    <mergeCell ref="U5:U6"/>
    <mergeCell ref="X5:X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52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F13" sqref="F13:F15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4"/>
      <c r="B1" s="35"/>
      <c r="C1" s="35"/>
      <c r="D1" s="35"/>
      <c r="E1" s="35"/>
      <c r="F1" s="36" t="s">
        <v>324</v>
      </c>
    </row>
    <row r="2" spans="1:6" ht="22.5" customHeight="1">
      <c r="A2" s="262" t="s">
        <v>325</v>
      </c>
      <c r="B2" s="262"/>
      <c r="C2" s="262"/>
      <c r="D2" s="262"/>
      <c r="E2" s="262"/>
      <c r="F2" s="262"/>
    </row>
    <row r="3" spans="1:6" ht="12.75" customHeight="1">
      <c r="A3" s="263" t="s">
        <v>5</v>
      </c>
      <c r="B3" s="263"/>
      <c r="C3" s="263"/>
      <c r="D3" s="263"/>
      <c r="E3" s="263"/>
      <c r="F3" s="36" t="s">
        <v>6</v>
      </c>
    </row>
    <row r="4" spans="1:6" ht="21.75" customHeight="1">
      <c r="A4" s="236" t="s">
        <v>64</v>
      </c>
      <c r="B4" s="237"/>
      <c r="C4" s="238"/>
      <c r="D4" s="258" t="s">
        <v>168</v>
      </c>
      <c r="E4" s="260" t="s">
        <v>326</v>
      </c>
      <c r="F4" s="219" t="s">
        <v>327</v>
      </c>
    </row>
    <row r="5" spans="1:6" ht="21.75" customHeight="1">
      <c r="A5" s="132" t="s">
        <v>75</v>
      </c>
      <c r="B5" s="132" t="s">
        <v>76</v>
      </c>
      <c r="C5" s="132" t="s">
        <v>77</v>
      </c>
      <c r="D5" s="259"/>
      <c r="E5" s="261"/>
      <c r="F5" s="219"/>
    </row>
    <row r="6" spans="1:6" ht="21.75" customHeight="1">
      <c r="A6" s="133" t="s">
        <v>57</v>
      </c>
      <c r="B6" s="133" t="s">
        <v>57</v>
      </c>
      <c r="C6" s="133" t="s">
        <v>57</v>
      </c>
      <c r="D6" s="134" t="s">
        <v>57</v>
      </c>
      <c r="E6" s="135" t="s">
        <v>67</v>
      </c>
      <c r="F6" s="136">
        <v>1455800</v>
      </c>
    </row>
    <row r="7" spans="1:6" ht="21.75" customHeight="1">
      <c r="A7" s="133" t="s">
        <v>57</v>
      </c>
      <c r="B7" s="133" t="s">
        <v>57</v>
      </c>
      <c r="C7" s="133" t="s">
        <v>57</v>
      </c>
      <c r="D7" s="134" t="s">
        <v>57</v>
      </c>
      <c r="E7" s="135" t="s">
        <v>86</v>
      </c>
      <c r="F7" s="136">
        <v>1455800</v>
      </c>
    </row>
    <row r="8" spans="1:6" ht="21.75" customHeight="1">
      <c r="A8" s="133" t="s">
        <v>57</v>
      </c>
      <c r="B8" s="133" t="s">
        <v>57</v>
      </c>
      <c r="C8" s="133" t="s">
        <v>57</v>
      </c>
      <c r="D8" s="134" t="s">
        <v>87</v>
      </c>
      <c r="E8" s="135" t="s">
        <v>88</v>
      </c>
      <c r="F8" s="136">
        <v>1455800</v>
      </c>
    </row>
    <row r="9" spans="1:6" ht="21.75" customHeight="1">
      <c r="A9" s="133" t="s">
        <v>89</v>
      </c>
      <c r="B9" s="133" t="s">
        <v>96</v>
      </c>
      <c r="C9" s="133" t="s">
        <v>96</v>
      </c>
      <c r="D9" s="134" t="s">
        <v>92</v>
      </c>
      <c r="E9" s="135" t="s">
        <v>328</v>
      </c>
      <c r="F9" s="136">
        <v>161200</v>
      </c>
    </row>
    <row r="10" spans="1:6" ht="21.75" customHeight="1">
      <c r="A10" s="133" t="s">
        <v>89</v>
      </c>
      <c r="B10" s="133" t="s">
        <v>90</v>
      </c>
      <c r="C10" s="133" t="s">
        <v>96</v>
      </c>
      <c r="D10" s="134" t="s">
        <v>92</v>
      </c>
      <c r="E10" s="135" t="s">
        <v>329</v>
      </c>
      <c r="F10" s="136">
        <v>99600</v>
      </c>
    </row>
    <row r="11" spans="1:6" ht="21.75" customHeight="1">
      <c r="A11" s="133" t="s">
        <v>89</v>
      </c>
      <c r="B11" s="133" t="s">
        <v>90</v>
      </c>
      <c r="C11" s="133" t="s">
        <v>96</v>
      </c>
      <c r="D11" s="134" t="s">
        <v>92</v>
      </c>
      <c r="E11" s="135" t="s">
        <v>330</v>
      </c>
      <c r="F11" s="136">
        <v>200000</v>
      </c>
    </row>
    <row r="12" spans="1:6" ht="21.75" customHeight="1">
      <c r="A12" s="133" t="s">
        <v>89</v>
      </c>
      <c r="B12" s="133" t="s">
        <v>90</v>
      </c>
      <c r="C12" s="133" t="s">
        <v>96</v>
      </c>
      <c r="D12" s="134" t="s">
        <v>92</v>
      </c>
      <c r="E12" s="135" t="s">
        <v>331</v>
      </c>
      <c r="F12" s="136">
        <v>430000</v>
      </c>
    </row>
    <row r="13" spans="1:6" ht="21.75" customHeight="1">
      <c r="A13" s="133" t="s">
        <v>89</v>
      </c>
      <c r="B13" s="133" t="s">
        <v>90</v>
      </c>
      <c r="C13" s="133" t="s">
        <v>96</v>
      </c>
      <c r="D13" s="134" t="s">
        <v>92</v>
      </c>
      <c r="E13" s="135" t="s">
        <v>332</v>
      </c>
      <c r="F13" s="136">
        <v>70000</v>
      </c>
    </row>
    <row r="14" spans="1:6" ht="21.75" customHeight="1">
      <c r="A14" s="133" t="s">
        <v>89</v>
      </c>
      <c r="B14" s="133" t="s">
        <v>90</v>
      </c>
      <c r="C14" s="133" t="s">
        <v>91</v>
      </c>
      <c r="D14" s="134" t="s">
        <v>92</v>
      </c>
      <c r="E14" s="135" t="s">
        <v>333</v>
      </c>
      <c r="F14" s="136">
        <v>180000</v>
      </c>
    </row>
    <row r="15" spans="1:6" ht="21.75" customHeight="1">
      <c r="A15" s="133" t="s">
        <v>89</v>
      </c>
      <c r="B15" s="133" t="s">
        <v>90</v>
      </c>
      <c r="C15" s="133" t="s">
        <v>91</v>
      </c>
      <c r="D15" s="134" t="s">
        <v>92</v>
      </c>
      <c r="E15" s="135" t="s">
        <v>334</v>
      </c>
      <c r="F15" s="136">
        <v>315000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007874015748" right="0.3937007874015748" top="0.5905511811023623" bottom="0.3937007874015748" header="0" footer="0"/>
  <pageSetup errors="blank" fitToHeight="1000" fitToWidth="1" horizontalDpi="600" verticalDpi="600" orientation="portrait" paperSize="9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335</v>
      </c>
    </row>
    <row r="2" spans="1:8" ht="24.75" customHeight="1">
      <c r="A2" s="165" t="s">
        <v>336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112</v>
      </c>
      <c r="B4" s="268"/>
      <c r="C4" s="268"/>
      <c r="D4" s="268"/>
      <c r="E4" s="269"/>
      <c r="F4" s="264" t="s">
        <v>67</v>
      </c>
      <c r="G4" s="265" t="s">
        <v>113</v>
      </c>
      <c r="H4" s="266" t="s">
        <v>114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38" t="s">
        <v>57</v>
      </c>
      <c r="B6" s="139" t="s">
        <v>57</v>
      </c>
      <c r="C6" s="140" t="s">
        <v>57</v>
      </c>
      <c r="D6" s="141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38" t="s">
        <v>57</v>
      </c>
      <c r="B7" s="139" t="s">
        <v>57</v>
      </c>
      <c r="C7" s="140" t="s">
        <v>57</v>
      </c>
      <c r="D7" s="141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38" t="s">
        <v>57</v>
      </c>
      <c r="B8" s="139" t="s">
        <v>57</v>
      </c>
      <c r="C8" s="140" t="s">
        <v>57</v>
      </c>
      <c r="D8" s="141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38" t="s">
        <v>57</v>
      </c>
      <c r="B9" s="139" t="s">
        <v>57</v>
      </c>
      <c r="C9" s="140" t="s">
        <v>57</v>
      </c>
      <c r="D9" s="141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38" t="s">
        <v>57</v>
      </c>
      <c r="B10" s="139" t="s">
        <v>57</v>
      </c>
      <c r="C10" s="140" t="s">
        <v>57</v>
      </c>
      <c r="D10" s="141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38" t="s">
        <v>57</v>
      </c>
      <c r="B11" s="139" t="s">
        <v>57</v>
      </c>
      <c r="C11" s="140" t="s">
        <v>57</v>
      </c>
      <c r="D11" s="141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38" t="s">
        <v>57</v>
      </c>
      <c r="B12" s="139" t="s">
        <v>57</v>
      </c>
      <c r="C12" s="140" t="s">
        <v>57</v>
      </c>
      <c r="D12" s="141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38" t="s">
        <v>57</v>
      </c>
      <c r="B13" s="139" t="s">
        <v>57</v>
      </c>
      <c r="C13" s="140" t="s">
        <v>57</v>
      </c>
      <c r="D13" s="141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38" t="s">
        <v>57</v>
      </c>
      <c r="B14" s="139" t="s">
        <v>57</v>
      </c>
      <c r="C14" s="140" t="s">
        <v>57</v>
      </c>
      <c r="D14" s="141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38" t="s">
        <v>57</v>
      </c>
      <c r="B15" s="139" t="s">
        <v>57</v>
      </c>
      <c r="C15" s="140" t="s">
        <v>57</v>
      </c>
      <c r="D15" s="141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337</v>
      </c>
    </row>
    <row r="2" spans="1:8" ht="24.75" customHeight="1">
      <c r="A2" s="165" t="s">
        <v>338</v>
      </c>
      <c r="B2" s="165"/>
      <c r="C2" s="165"/>
      <c r="D2" s="165"/>
      <c r="E2" s="165"/>
      <c r="F2" s="165"/>
      <c r="G2" s="165"/>
      <c r="H2" s="165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7" t="s">
        <v>112</v>
      </c>
      <c r="B4" s="268"/>
      <c r="C4" s="268"/>
      <c r="D4" s="268"/>
      <c r="E4" s="269"/>
      <c r="F4" s="264" t="s">
        <v>67</v>
      </c>
      <c r="G4" s="265" t="s">
        <v>113</v>
      </c>
      <c r="H4" s="266" t="s">
        <v>114</v>
      </c>
    </row>
    <row r="5" spans="1:8" ht="47.25" customHeight="1">
      <c r="A5" s="137" t="s">
        <v>75</v>
      </c>
      <c r="B5" s="137" t="s">
        <v>76</v>
      </c>
      <c r="C5" s="137" t="s">
        <v>77</v>
      </c>
      <c r="D5" s="137" t="s">
        <v>65</v>
      </c>
      <c r="E5" s="137" t="s">
        <v>66</v>
      </c>
      <c r="F5" s="265"/>
      <c r="G5" s="265"/>
      <c r="H5" s="266"/>
    </row>
    <row r="6" spans="1:8" ht="24.75" customHeight="1">
      <c r="A6" s="146" t="s">
        <v>57</v>
      </c>
      <c r="B6" s="28" t="s">
        <v>57</v>
      </c>
      <c r="C6" s="142" t="s">
        <v>57</v>
      </c>
      <c r="D6" s="147" t="s">
        <v>57</v>
      </c>
      <c r="E6" s="142" t="s">
        <v>57</v>
      </c>
      <c r="F6" s="143">
        <f aca="true" t="shared" si="0" ref="F6:F15">SUM(G6:H6)</f>
        <v>0</v>
      </c>
      <c r="G6" s="144" t="s">
        <v>57</v>
      </c>
      <c r="H6" s="145" t="s">
        <v>57</v>
      </c>
    </row>
    <row r="7" spans="1:8" ht="24.75" customHeight="1">
      <c r="A7" s="146" t="s">
        <v>57</v>
      </c>
      <c r="B7" s="28" t="s">
        <v>57</v>
      </c>
      <c r="C7" s="142" t="s">
        <v>57</v>
      </c>
      <c r="D7" s="147" t="s">
        <v>57</v>
      </c>
      <c r="E7" s="142" t="s">
        <v>57</v>
      </c>
      <c r="F7" s="143">
        <f t="shared" si="0"/>
        <v>0</v>
      </c>
      <c r="G7" s="144" t="s">
        <v>57</v>
      </c>
      <c r="H7" s="145" t="s">
        <v>57</v>
      </c>
    </row>
    <row r="8" spans="1:8" ht="24.75" customHeight="1">
      <c r="A8" s="146" t="s">
        <v>57</v>
      </c>
      <c r="B8" s="28" t="s">
        <v>57</v>
      </c>
      <c r="C8" s="142" t="s">
        <v>57</v>
      </c>
      <c r="D8" s="147" t="s">
        <v>57</v>
      </c>
      <c r="E8" s="142" t="s">
        <v>57</v>
      </c>
      <c r="F8" s="143">
        <f t="shared" si="0"/>
        <v>0</v>
      </c>
      <c r="G8" s="144" t="s">
        <v>57</v>
      </c>
      <c r="H8" s="145" t="s">
        <v>57</v>
      </c>
    </row>
    <row r="9" spans="1:8" ht="24.75" customHeight="1">
      <c r="A9" s="146" t="s">
        <v>57</v>
      </c>
      <c r="B9" s="28" t="s">
        <v>57</v>
      </c>
      <c r="C9" s="142" t="s">
        <v>57</v>
      </c>
      <c r="D9" s="147" t="s">
        <v>57</v>
      </c>
      <c r="E9" s="142" t="s">
        <v>57</v>
      </c>
      <c r="F9" s="143">
        <f t="shared" si="0"/>
        <v>0</v>
      </c>
      <c r="G9" s="144" t="s">
        <v>57</v>
      </c>
      <c r="H9" s="145" t="s">
        <v>57</v>
      </c>
    </row>
    <row r="10" spans="1:8" ht="24.75" customHeight="1">
      <c r="A10" s="146" t="s">
        <v>57</v>
      </c>
      <c r="B10" s="28" t="s">
        <v>57</v>
      </c>
      <c r="C10" s="142" t="s">
        <v>57</v>
      </c>
      <c r="D10" s="147" t="s">
        <v>57</v>
      </c>
      <c r="E10" s="142" t="s">
        <v>57</v>
      </c>
      <c r="F10" s="143">
        <f t="shared" si="0"/>
        <v>0</v>
      </c>
      <c r="G10" s="144" t="s">
        <v>57</v>
      </c>
      <c r="H10" s="145" t="s">
        <v>57</v>
      </c>
    </row>
    <row r="11" spans="1:8" ht="24.75" customHeight="1">
      <c r="A11" s="146" t="s">
        <v>57</v>
      </c>
      <c r="B11" s="28" t="s">
        <v>57</v>
      </c>
      <c r="C11" s="142" t="s">
        <v>57</v>
      </c>
      <c r="D11" s="147" t="s">
        <v>57</v>
      </c>
      <c r="E11" s="142" t="s">
        <v>57</v>
      </c>
      <c r="F11" s="143">
        <f t="shared" si="0"/>
        <v>0</v>
      </c>
      <c r="G11" s="144" t="s">
        <v>57</v>
      </c>
      <c r="H11" s="145" t="s">
        <v>57</v>
      </c>
    </row>
    <row r="12" spans="1:8" ht="24.75" customHeight="1">
      <c r="A12" s="146" t="s">
        <v>57</v>
      </c>
      <c r="B12" s="28" t="s">
        <v>57</v>
      </c>
      <c r="C12" s="142" t="s">
        <v>57</v>
      </c>
      <c r="D12" s="147" t="s">
        <v>57</v>
      </c>
      <c r="E12" s="142" t="s">
        <v>57</v>
      </c>
      <c r="F12" s="143">
        <f t="shared" si="0"/>
        <v>0</v>
      </c>
      <c r="G12" s="144" t="s">
        <v>57</v>
      </c>
      <c r="H12" s="145" t="s">
        <v>57</v>
      </c>
    </row>
    <row r="13" spans="1:8" ht="24.75" customHeight="1">
      <c r="A13" s="146" t="s">
        <v>57</v>
      </c>
      <c r="B13" s="28" t="s">
        <v>57</v>
      </c>
      <c r="C13" s="142" t="s">
        <v>57</v>
      </c>
      <c r="D13" s="147" t="s">
        <v>57</v>
      </c>
      <c r="E13" s="142" t="s">
        <v>57</v>
      </c>
      <c r="F13" s="143">
        <f t="shared" si="0"/>
        <v>0</v>
      </c>
      <c r="G13" s="144" t="s">
        <v>57</v>
      </c>
      <c r="H13" s="145" t="s">
        <v>57</v>
      </c>
    </row>
    <row r="14" spans="1:8" ht="24.75" customHeight="1">
      <c r="A14" s="146" t="s">
        <v>57</v>
      </c>
      <c r="B14" s="28" t="s">
        <v>57</v>
      </c>
      <c r="C14" s="142" t="s">
        <v>57</v>
      </c>
      <c r="D14" s="147" t="s">
        <v>57</v>
      </c>
      <c r="E14" s="142" t="s">
        <v>57</v>
      </c>
      <c r="F14" s="143">
        <f t="shared" si="0"/>
        <v>0</v>
      </c>
      <c r="G14" s="144" t="s">
        <v>57</v>
      </c>
      <c r="H14" s="145" t="s">
        <v>57</v>
      </c>
    </row>
    <row r="15" spans="1:8" ht="24.75" customHeight="1">
      <c r="A15" s="146" t="s">
        <v>57</v>
      </c>
      <c r="B15" s="28" t="s">
        <v>57</v>
      </c>
      <c r="C15" s="142" t="s">
        <v>57</v>
      </c>
      <c r="D15" s="147" t="s">
        <v>57</v>
      </c>
      <c r="E15" s="142" t="s">
        <v>57</v>
      </c>
      <c r="F15" s="143">
        <f t="shared" si="0"/>
        <v>0</v>
      </c>
      <c r="G15" s="144" t="s">
        <v>57</v>
      </c>
      <c r="H15" s="145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1811023622047" right="0.5511811023622047" top="0.7874015748031497" bottom="0.5905511811023623" header="0.5118110236220472" footer="0.31496062992125984"/>
  <pageSetup errors="blank" horizontalDpi="600" verticalDpi="600" orientation="portrait" paperSize="9" scale="95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A28" sqref="A28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5"/>
      <c r="B1" s="103"/>
      <c r="C1" s="36"/>
      <c r="D1" s="148"/>
      <c r="E1" s="148"/>
      <c r="F1" s="36" t="s">
        <v>339</v>
      </c>
    </row>
    <row r="2" spans="1:6" ht="22.5" customHeight="1">
      <c r="A2" s="272" t="s">
        <v>340</v>
      </c>
      <c r="B2" s="272"/>
      <c r="C2" s="272"/>
      <c r="D2" s="272"/>
      <c r="E2" s="272"/>
      <c r="F2" s="272"/>
    </row>
    <row r="3" spans="1:6" ht="12.75" customHeight="1">
      <c r="A3" s="149" t="s">
        <v>5</v>
      </c>
      <c r="B3" s="103"/>
      <c r="C3" s="150"/>
      <c r="D3" s="148"/>
      <c r="E3" s="148"/>
      <c r="F3" s="150" t="s">
        <v>6</v>
      </c>
    </row>
    <row r="4" spans="1:6" ht="21.75" customHeight="1">
      <c r="A4" s="270" t="s">
        <v>341</v>
      </c>
      <c r="B4" s="271" t="s">
        <v>342</v>
      </c>
      <c r="C4" s="273" t="s">
        <v>343</v>
      </c>
      <c r="D4" s="274"/>
      <c r="E4" s="274"/>
      <c r="F4" s="275"/>
    </row>
    <row r="5" spans="1:6" ht="21.75" customHeight="1">
      <c r="A5" s="270"/>
      <c r="B5" s="271"/>
      <c r="C5" s="151" t="s">
        <v>173</v>
      </c>
      <c r="D5" s="152" t="s">
        <v>121</v>
      </c>
      <c r="E5" s="153" t="s">
        <v>69</v>
      </c>
      <c r="F5" s="153" t="s">
        <v>123</v>
      </c>
    </row>
    <row r="6" spans="1:6" ht="19.5" customHeight="1">
      <c r="A6" s="154" t="s">
        <v>67</v>
      </c>
      <c r="B6" s="155">
        <f>SUM(B7,B8,B9)</f>
        <v>38000</v>
      </c>
      <c r="C6" s="155">
        <f aca="true" t="shared" si="0" ref="C6:C11">SUM(D6,E6,F6)</f>
        <v>38000</v>
      </c>
      <c r="D6" s="62">
        <f>SUM(D7,D8,D9)</f>
        <v>38000</v>
      </c>
      <c r="E6" s="62">
        <f>SUM(E7,E8,E9)</f>
        <v>0</v>
      </c>
      <c r="F6" s="62">
        <f>SUM(F7,F8,F9)</f>
        <v>0</v>
      </c>
    </row>
    <row r="7" spans="1:6" ht="19.5" customHeight="1">
      <c r="A7" s="156" t="s">
        <v>344</v>
      </c>
      <c r="B7" s="157">
        <v>0</v>
      </c>
      <c r="C7" s="155">
        <f t="shared" si="0"/>
        <v>0</v>
      </c>
      <c r="D7" s="157">
        <v>0</v>
      </c>
      <c r="E7" s="157">
        <v>0</v>
      </c>
      <c r="F7" s="157">
        <v>0</v>
      </c>
    </row>
    <row r="8" spans="1:6" ht="19.5" customHeight="1">
      <c r="A8" s="156" t="s">
        <v>345</v>
      </c>
      <c r="B8" s="157">
        <v>10000</v>
      </c>
      <c r="C8" s="155">
        <f t="shared" si="0"/>
        <v>10000</v>
      </c>
      <c r="D8" s="157">
        <v>10000</v>
      </c>
      <c r="E8" s="157">
        <v>0</v>
      </c>
      <c r="F8" s="157">
        <v>0</v>
      </c>
    </row>
    <row r="9" spans="1:6" ht="19.5" customHeight="1">
      <c r="A9" s="156" t="s">
        <v>346</v>
      </c>
      <c r="B9" s="158">
        <f>SUM(B10,B11)</f>
        <v>28000</v>
      </c>
      <c r="C9" s="155">
        <f t="shared" si="0"/>
        <v>28000</v>
      </c>
      <c r="D9" s="158">
        <f>SUM(D10,D11)</f>
        <v>28000</v>
      </c>
      <c r="E9" s="158">
        <f>SUM(E10,E11)</f>
        <v>0</v>
      </c>
      <c r="F9" s="158">
        <f>SUM(F10,F11)</f>
        <v>0</v>
      </c>
    </row>
    <row r="10" spans="1:6" ht="19.5" customHeight="1">
      <c r="A10" s="159" t="s">
        <v>347</v>
      </c>
      <c r="B10" s="157">
        <v>28000</v>
      </c>
      <c r="C10" s="155">
        <f t="shared" si="0"/>
        <v>28000</v>
      </c>
      <c r="D10" s="157">
        <v>28000</v>
      </c>
      <c r="E10" s="157">
        <v>0</v>
      </c>
      <c r="F10" s="157">
        <v>0</v>
      </c>
    </row>
    <row r="11" spans="1:6" ht="19.5" customHeight="1">
      <c r="A11" s="160" t="s">
        <v>348</v>
      </c>
      <c r="B11" s="161">
        <v>0</v>
      </c>
      <c r="C11" s="162">
        <f t="shared" si="0"/>
        <v>0</v>
      </c>
      <c r="D11" s="161">
        <v>0</v>
      </c>
      <c r="E11" s="161">
        <v>0</v>
      </c>
      <c r="F11" s="161">
        <v>0</v>
      </c>
    </row>
    <row r="12" spans="1:6" ht="19.5" customHeight="1">
      <c r="A12" s="163"/>
      <c r="B12" s="163"/>
      <c r="C12" s="163"/>
      <c r="D12" s="163"/>
      <c r="E12" s="163"/>
      <c r="F12" s="163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showZeros="0" zoomScalePageLayoutView="0" workbookViewId="0" topLeftCell="A1">
      <selection activeCell="D25" sqref="D25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5" t="s">
        <v>4</v>
      </c>
      <c r="B2" s="165"/>
      <c r="C2" s="165"/>
      <c r="D2" s="165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4" t="s">
        <v>7</v>
      </c>
      <c r="B4" s="164"/>
      <c r="C4" s="164" t="s">
        <v>8</v>
      </c>
      <c r="D4" s="164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6290168.78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5110139.74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636133.84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157324.31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386570.89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6290168.78</v>
      </c>
      <c r="C35" s="12" t="s">
        <v>49</v>
      </c>
      <c r="D35" s="14">
        <f>SUM(D6:D34)</f>
        <v>6290168.779999999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0</v>
      </c>
      <c r="C37" s="15"/>
      <c r="D37" s="14"/>
    </row>
    <row r="38" spans="1:4" ht="21.75" customHeight="1">
      <c r="A38" s="12" t="s">
        <v>53</v>
      </c>
      <c r="B38" s="14">
        <f>SUM(B35:B37)</f>
        <v>6290168.78</v>
      </c>
      <c r="C38" s="12" t="s">
        <v>54</v>
      </c>
      <c r="D38" s="14">
        <f>SUM(D35:D36)</f>
        <v>6290168.779999999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007874015748" right="0.3937007874015748" top="0.5905511811023623" bottom="0.3937007874015748" header="0" footer="0"/>
  <pageSetup errors="blank" fitToHeight="1000" horizontalDpi="600" verticalDpi="600" orientation="portrait" paperSize="9" scale="8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showZeros="0" zoomScalePageLayoutView="0" workbookViewId="0" topLeftCell="A1">
      <selection activeCell="A13" sqref="A13:IV13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5" t="s">
        <v>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1:23" ht="21.75" customHeight="1">
      <c r="A3" s="169" t="s">
        <v>5</v>
      </c>
      <c r="B3" s="169" t="s">
        <v>0</v>
      </c>
      <c r="C3" s="169" t="s">
        <v>57</v>
      </c>
      <c r="D3" s="169"/>
      <c r="E3" s="169"/>
      <c r="F3" s="169"/>
      <c r="G3" s="169"/>
      <c r="H3" s="169"/>
      <c r="I3" s="169"/>
      <c r="J3" s="169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66" t="s">
        <v>59</v>
      </c>
      <c r="B4" s="167"/>
      <c r="C4" s="167"/>
      <c r="D4" s="167"/>
      <c r="E4" s="168"/>
      <c r="F4" s="175" t="s">
        <v>60</v>
      </c>
      <c r="G4" s="166" t="s">
        <v>61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80" t="s">
        <v>62</v>
      </c>
      <c r="W4" s="178" t="s">
        <v>63</v>
      </c>
    </row>
    <row r="5" spans="1:23" ht="24.75" customHeight="1">
      <c r="A5" s="166" t="s">
        <v>64</v>
      </c>
      <c r="B5" s="167"/>
      <c r="C5" s="168"/>
      <c r="D5" s="170" t="s">
        <v>65</v>
      </c>
      <c r="E5" s="172" t="s">
        <v>66</v>
      </c>
      <c r="F5" s="176"/>
      <c r="G5" s="173" t="s">
        <v>67</v>
      </c>
      <c r="H5" s="166" t="s">
        <v>68</v>
      </c>
      <c r="I5" s="167"/>
      <c r="J5" s="167"/>
      <c r="K5" s="167"/>
      <c r="L5" s="167"/>
      <c r="M5" s="167"/>
      <c r="N5" s="167"/>
      <c r="O5" s="168"/>
      <c r="P5" s="183" t="s">
        <v>69</v>
      </c>
      <c r="Q5" s="181" t="s">
        <v>70</v>
      </c>
      <c r="R5" s="181" t="s">
        <v>71</v>
      </c>
      <c r="S5" s="185" t="s">
        <v>72</v>
      </c>
      <c r="T5" s="185" t="s">
        <v>73</v>
      </c>
      <c r="U5" s="181" t="s">
        <v>74</v>
      </c>
      <c r="V5" s="180"/>
      <c r="W5" s="178"/>
    </row>
    <row r="6" spans="1:23" ht="30" customHeight="1">
      <c r="A6" s="25" t="s">
        <v>75</v>
      </c>
      <c r="B6" s="25" t="s">
        <v>76</v>
      </c>
      <c r="C6" s="25" t="s">
        <v>77</v>
      </c>
      <c r="D6" s="171"/>
      <c r="E6" s="171"/>
      <c r="F6" s="177"/>
      <c r="G6" s="174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84"/>
      <c r="Q6" s="184"/>
      <c r="R6" s="182"/>
      <c r="S6" s="184"/>
      <c r="T6" s="184"/>
      <c r="U6" s="182"/>
      <c r="V6" s="180"/>
      <c r="W6" s="179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18">SUM(G7,V7:W7)</f>
        <v>6290168.78</v>
      </c>
      <c r="G7" s="29">
        <f aca="true" t="shared" si="1" ref="G7:G18">SUM(H7,P7:U7)</f>
        <v>6290168.78</v>
      </c>
      <c r="H7" s="30">
        <v>6290168.78</v>
      </c>
      <c r="I7" s="30">
        <v>6290168.78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0">
        <v>0</v>
      </c>
      <c r="V7" s="32">
        <v>0</v>
      </c>
      <c r="W7" s="33">
        <v>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6290168.78</v>
      </c>
      <c r="G8" s="29">
        <f t="shared" si="1"/>
        <v>6290168.78</v>
      </c>
      <c r="H8" s="30">
        <v>6290168.78</v>
      </c>
      <c r="I8" s="30">
        <v>6290168.78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0">
        <v>0</v>
      </c>
      <c r="V8" s="32">
        <v>0</v>
      </c>
      <c r="W8" s="33">
        <v>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6290168.78</v>
      </c>
      <c r="G9" s="29">
        <f t="shared" si="1"/>
        <v>6290168.78</v>
      </c>
      <c r="H9" s="30">
        <v>6290168.78</v>
      </c>
      <c r="I9" s="30">
        <v>6290168.78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0">
        <v>0</v>
      </c>
      <c r="V9" s="32">
        <v>0</v>
      </c>
      <c r="W9" s="33">
        <v>0</v>
      </c>
    </row>
    <row r="10" spans="1:23" ht="21.75" customHeight="1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16">
        <f t="shared" si="0"/>
        <v>495000</v>
      </c>
      <c r="G10" s="29">
        <f t="shared" si="1"/>
        <v>495000</v>
      </c>
      <c r="H10" s="30">
        <v>495000</v>
      </c>
      <c r="I10" s="30">
        <v>495000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0">
        <v>0</v>
      </c>
      <c r="V10" s="32">
        <v>0</v>
      </c>
      <c r="W10" s="33">
        <v>0</v>
      </c>
    </row>
    <row r="11" spans="1:23" ht="21.75" customHeight="1">
      <c r="A11" s="28" t="s">
        <v>89</v>
      </c>
      <c r="B11" s="28" t="s">
        <v>90</v>
      </c>
      <c r="C11" s="28" t="s">
        <v>94</v>
      </c>
      <c r="D11" s="28" t="s">
        <v>92</v>
      </c>
      <c r="E11" s="28" t="s">
        <v>95</v>
      </c>
      <c r="F11" s="16">
        <f t="shared" si="0"/>
        <v>3654339.74</v>
      </c>
      <c r="G11" s="29">
        <f t="shared" si="1"/>
        <v>3654339.74</v>
      </c>
      <c r="H11" s="30">
        <v>3654339.74</v>
      </c>
      <c r="I11" s="30">
        <v>3654339.74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0">
        <v>0</v>
      </c>
      <c r="V11" s="32">
        <v>0</v>
      </c>
      <c r="W11" s="33">
        <v>0</v>
      </c>
    </row>
    <row r="12" spans="1:23" ht="21.75" customHeight="1">
      <c r="A12" s="28" t="s">
        <v>89</v>
      </c>
      <c r="B12" s="28" t="s">
        <v>90</v>
      </c>
      <c r="C12" s="28" t="s">
        <v>96</v>
      </c>
      <c r="D12" s="28" t="s">
        <v>92</v>
      </c>
      <c r="E12" s="28" t="s">
        <v>97</v>
      </c>
      <c r="F12" s="16">
        <f t="shared" si="0"/>
        <v>799600</v>
      </c>
      <c r="G12" s="29">
        <f t="shared" si="1"/>
        <v>799600</v>
      </c>
      <c r="H12" s="30">
        <v>799600</v>
      </c>
      <c r="I12" s="30">
        <v>799600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0">
        <v>0</v>
      </c>
      <c r="V12" s="32">
        <v>0</v>
      </c>
      <c r="W12" s="33">
        <v>0</v>
      </c>
    </row>
    <row r="13" spans="1:23" ht="21.75" customHeight="1">
      <c r="A13" s="28" t="s">
        <v>89</v>
      </c>
      <c r="B13" s="28" t="s">
        <v>96</v>
      </c>
      <c r="C13" s="28" t="s">
        <v>96</v>
      </c>
      <c r="D13" s="28" t="s">
        <v>92</v>
      </c>
      <c r="E13" s="28" t="s">
        <v>98</v>
      </c>
      <c r="F13" s="16">
        <f t="shared" si="0"/>
        <v>161200</v>
      </c>
      <c r="G13" s="29">
        <f t="shared" si="1"/>
        <v>161200</v>
      </c>
      <c r="H13" s="30">
        <v>161200</v>
      </c>
      <c r="I13" s="30">
        <v>161200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0">
        <v>0</v>
      </c>
      <c r="V13" s="32">
        <v>0</v>
      </c>
      <c r="W13" s="33">
        <v>0</v>
      </c>
    </row>
    <row r="14" spans="1:23" ht="21.75" customHeight="1">
      <c r="A14" s="28" t="s">
        <v>99</v>
      </c>
      <c r="B14" s="28" t="s">
        <v>100</v>
      </c>
      <c r="C14" s="28" t="s">
        <v>100</v>
      </c>
      <c r="D14" s="28" t="s">
        <v>92</v>
      </c>
      <c r="E14" s="28" t="s">
        <v>101</v>
      </c>
      <c r="F14" s="16">
        <f t="shared" si="0"/>
        <v>411822.56</v>
      </c>
      <c r="G14" s="29">
        <f t="shared" si="1"/>
        <v>411822.56</v>
      </c>
      <c r="H14" s="30">
        <v>411822.56</v>
      </c>
      <c r="I14" s="30">
        <v>411822.56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0">
        <v>0</v>
      </c>
      <c r="V14" s="32">
        <v>0</v>
      </c>
      <c r="W14" s="33">
        <v>0</v>
      </c>
    </row>
    <row r="15" spans="1:23" ht="21.75" customHeight="1">
      <c r="A15" s="28" t="s">
        <v>99</v>
      </c>
      <c r="B15" s="28" t="s">
        <v>100</v>
      </c>
      <c r="C15" s="28" t="s">
        <v>102</v>
      </c>
      <c r="D15" s="28" t="s">
        <v>92</v>
      </c>
      <c r="E15" s="28" t="s">
        <v>103</v>
      </c>
      <c r="F15" s="16">
        <f t="shared" si="0"/>
        <v>205911.28</v>
      </c>
      <c r="G15" s="29">
        <f t="shared" si="1"/>
        <v>205911.28</v>
      </c>
      <c r="H15" s="30">
        <v>205911.28</v>
      </c>
      <c r="I15" s="30">
        <v>205911.28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0">
        <v>0</v>
      </c>
      <c r="V15" s="32">
        <v>0</v>
      </c>
      <c r="W15" s="33">
        <v>0</v>
      </c>
    </row>
    <row r="16" spans="1:23" ht="21.75" customHeight="1">
      <c r="A16" s="28" t="s">
        <v>99</v>
      </c>
      <c r="B16" s="28" t="s">
        <v>100</v>
      </c>
      <c r="C16" s="28" t="s">
        <v>96</v>
      </c>
      <c r="D16" s="28" t="s">
        <v>92</v>
      </c>
      <c r="E16" s="28" t="s">
        <v>104</v>
      </c>
      <c r="F16" s="16">
        <f t="shared" si="0"/>
        <v>18400</v>
      </c>
      <c r="G16" s="29">
        <f t="shared" si="1"/>
        <v>18400</v>
      </c>
      <c r="H16" s="30">
        <v>18400</v>
      </c>
      <c r="I16" s="30">
        <v>18400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0">
        <v>0</v>
      </c>
      <c r="V16" s="32">
        <v>0</v>
      </c>
      <c r="W16" s="33">
        <v>0</v>
      </c>
    </row>
    <row r="17" spans="1:23" ht="21.75" customHeight="1">
      <c r="A17" s="28" t="s">
        <v>105</v>
      </c>
      <c r="B17" s="28" t="s">
        <v>106</v>
      </c>
      <c r="C17" s="28" t="s">
        <v>91</v>
      </c>
      <c r="D17" s="28" t="s">
        <v>92</v>
      </c>
      <c r="E17" s="28" t="s">
        <v>107</v>
      </c>
      <c r="F17" s="16">
        <f t="shared" si="0"/>
        <v>157324.31</v>
      </c>
      <c r="G17" s="29">
        <f t="shared" si="1"/>
        <v>157324.31</v>
      </c>
      <c r="H17" s="30">
        <v>157324.31</v>
      </c>
      <c r="I17" s="30">
        <v>157324.31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0">
        <v>0</v>
      </c>
      <c r="V17" s="32">
        <v>0</v>
      </c>
      <c r="W17" s="33">
        <v>0</v>
      </c>
    </row>
    <row r="18" spans="1:23" ht="21.75" customHeight="1">
      <c r="A18" s="28" t="s">
        <v>108</v>
      </c>
      <c r="B18" s="28" t="s">
        <v>91</v>
      </c>
      <c r="C18" s="28" t="s">
        <v>90</v>
      </c>
      <c r="D18" s="28" t="s">
        <v>92</v>
      </c>
      <c r="E18" s="28" t="s">
        <v>109</v>
      </c>
      <c r="F18" s="16">
        <f t="shared" si="0"/>
        <v>386570.89</v>
      </c>
      <c r="G18" s="29">
        <f t="shared" si="1"/>
        <v>386570.89</v>
      </c>
      <c r="H18" s="30">
        <v>386570.89</v>
      </c>
      <c r="I18" s="30">
        <v>386570.89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0">
        <v>0</v>
      </c>
      <c r="V18" s="32">
        <v>0</v>
      </c>
      <c r="W18" s="33">
        <v>0</v>
      </c>
    </row>
  </sheetData>
  <sheetProtection/>
  <mergeCells count="19">
    <mergeCell ref="F4:F6"/>
    <mergeCell ref="W4:W6"/>
    <mergeCell ref="V4:V6"/>
    <mergeCell ref="U5:U6"/>
    <mergeCell ref="P5:P6"/>
    <mergeCell ref="R5:R6"/>
    <mergeCell ref="Q5:Q6"/>
    <mergeCell ref="S5:S6"/>
    <mergeCell ref="T5:T6"/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64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1" sqref="D2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4"/>
      <c r="B1" s="35"/>
      <c r="C1" s="35"/>
      <c r="D1" s="35"/>
      <c r="E1" s="35"/>
      <c r="F1" s="35"/>
      <c r="G1" s="35"/>
      <c r="H1" s="36" t="s">
        <v>110</v>
      </c>
    </row>
    <row r="2" spans="1:8" ht="24.75" customHeight="1">
      <c r="A2" s="187" t="s">
        <v>111</v>
      </c>
      <c r="B2" s="187"/>
      <c r="C2" s="187"/>
      <c r="D2" s="187"/>
      <c r="E2" s="187"/>
      <c r="F2" s="187"/>
      <c r="G2" s="187"/>
      <c r="H2" s="187"/>
    </row>
    <row r="3" spans="1:8" ht="24.75" customHeight="1">
      <c r="A3" s="37" t="s">
        <v>5</v>
      </c>
      <c r="B3" s="37"/>
      <c r="C3" s="188" t="s">
        <v>57</v>
      </c>
      <c r="D3" s="188"/>
      <c r="E3" s="188" t="s">
        <v>0</v>
      </c>
      <c r="F3" s="35"/>
      <c r="G3" s="35"/>
      <c r="H3" s="36" t="s">
        <v>6</v>
      </c>
    </row>
    <row r="4" spans="1:8" ht="21.75" customHeight="1">
      <c r="A4" s="164" t="s">
        <v>112</v>
      </c>
      <c r="B4" s="164"/>
      <c r="C4" s="164"/>
      <c r="D4" s="164"/>
      <c r="E4" s="164"/>
      <c r="F4" s="186" t="s">
        <v>67</v>
      </c>
      <c r="G4" s="186" t="s">
        <v>113</v>
      </c>
      <c r="H4" s="186" t="s">
        <v>114</v>
      </c>
    </row>
    <row r="5" spans="1:8" ht="47.25" customHeight="1">
      <c r="A5" s="38" t="s">
        <v>75</v>
      </c>
      <c r="B5" s="38" t="s">
        <v>76</v>
      </c>
      <c r="C5" s="38" t="s">
        <v>77</v>
      </c>
      <c r="D5" s="38" t="s">
        <v>65</v>
      </c>
      <c r="E5" s="38" t="s">
        <v>66</v>
      </c>
      <c r="F5" s="186"/>
      <c r="G5" s="186"/>
      <c r="H5" s="186"/>
    </row>
    <row r="6" spans="1:8" ht="24.75" customHeight="1">
      <c r="A6" s="39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39">
        <f aca="true" t="shared" si="0" ref="F6:F17">SUM(G6,H6)</f>
        <v>6290168.78</v>
      </c>
      <c r="G6" s="39">
        <v>4834368.78</v>
      </c>
      <c r="H6" s="39">
        <v>1455800</v>
      </c>
    </row>
    <row r="7" spans="1:8" ht="24.75" customHeight="1">
      <c r="A7" s="39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39">
        <f t="shared" si="0"/>
        <v>6290168.78</v>
      </c>
      <c r="G7" s="39">
        <v>4834368.78</v>
      </c>
      <c r="H7" s="39">
        <v>1455800</v>
      </c>
    </row>
    <row r="8" spans="1:8" ht="24.75" customHeight="1">
      <c r="A8" s="39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39">
        <f t="shared" si="0"/>
        <v>6290168.78</v>
      </c>
      <c r="G8" s="39">
        <v>4834368.78</v>
      </c>
      <c r="H8" s="39">
        <v>1455800</v>
      </c>
    </row>
    <row r="9" spans="1:8" ht="24.75" customHeight="1">
      <c r="A9" s="39" t="s">
        <v>89</v>
      </c>
      <c r="B9" s="16" t="s">
        <v>90</v>
      </c>
      <c r="C9" s="14" t="s">
        <v>91</v>
      </c>
      <c r="D9" s="14" t="s">
        <v>92</v>
      </c>
      <c r="E9" s="14" t="s">
        <v>93</v>
      </c>
      <c r="F9" s="39">
        <f t="shared" si="0"/>
        <v>495000</v>
      </c>
      <c r="G9" s="39">
        <v>0</v>
      </c>
      <c r="H9" s="39">
        <v>495000</v>
      </c>
    </row>
    <row r="10" spans="1:8" ht="24.75" customHeight="1">
      <c r="A10" s="39" t="s">
        <v>89</v>
      </c>
      <c r="B10" s="16" t="s">
        <v>90</v>
      </c>
      <c r="C10" s="14" t="s">
        <v>94</v>
      </c>
      <c r="D10" s="14" t="s">
        <v>92</v>
      </c>
      <c r="E10" s="14" t="s">
        <v>95</v>
      </c>
      <c r="F10" s="39">
        <f t="shared" si="0"/>
        <v>3654339.74</v>
      </c>
      <c r="G10" s="39">
        <v>3654339.74</v>
      </c>
      <c r="H10" s="39">
        <v>0</v>
      </c>
    </row>
    <row r="11" spans="1:8" ht="24.75" customHeight="1">
      <c r="A11" s="39" t="s">
        <v>89</v>
      </c>
      <c r="B11" s="16" t="s">
        <v>90</v>
      </c>
      <c r="C11" s="14" t="s">
        <v>96</v>
      </c>
      <c r="D11" s="14" t="s">
        <v>92</v>
      </c>
      <c r="E11" s="14" t="s">
        <v>97</v>
      </c>
      <c r="F11" s="39">
        <f t="shared" si="0"/>
        <v>799600</v>
      </c>
      <c r="G11" s="39">
        <v>0</v>
      </c>
      <c r="H11" s="39">
        <v>799600</v>
      </c>
    </row>
    <row r="12" spans="1:8" ht="24.75" customHeight="1">
      <c r="A12" s="39" t="s">
        <v>89</v>
      </c>
      <c r="B12" s="16" t="s">
        <v>96</v>
      </c>
      <c r="C12" s="14" t="s">
        <v>96</v>
      </c>
      <c r="D12" s="14" t="s">
        <v>92</v>
      </c>
      <c r="E12" s="14" t="s">
        <v>98</v>
      </c>
      <c r="F12" s="39">
        <f t="shared" si="0"/>
        <v>161200</v>
      </c>
      <c r="G12" s="39">
        <v>0</v>
      </c>
      <c r="H12" s="39">
        <v>161200</v>
      </c>
    </row>
    <row r="13" spans="1:8" ht="24.75" customHeight="1">
      <c r="A13" s="39" t="s">
        <v>99</v>
      </c>
      <c r="B13" s="16" t="s">
        <v>100</v>
      </c>
      <c r="C13" s="14" t="s">
        <v>100</v>
      </c>
      <c r="D13" s="14" t="s">
        <v>92</v>
      </c>
      <c r="E13" s="14" t="s">
        <v>101</v>
      </c>
      <c r="F13" s="39">
        <f t="shared" si="0"/>
        <v>411822.56</v>
      </c>
      <c r="G13" s="39">
        <v>411822.56</v>
      </c>
      <c r="H13" s="39">
        <v>0</v>
      </c>
    </row>
    <row r="14" spans="1:8" ht="24.75" customHeight="1">
      <c r="A14" s="39" t="s">
        <v>99</v>
      </c>
      <c r="B14" s="16" t="s">
        <v>100</v>
      </c>
      <c r="C14" s="14" t="s">
        <v>102</v>
      </c>
      <c r="D14" s="14" t="s">
        <v>92</v>
      </c>
      <c r="E14" s="14" t="s">
        <v>103</v>
      </c>
      <c r="F14" s="39">
        <f t="shared" si="0"/>
        <v>205911.28</v>
      </c>
      <c r="G14" s="39">
        <v>205911.28</v>
      </c>
      <c r="H14" s="39">
        <v>0</v>
      </c>
    </row>
    <row r="15" spans="1:8" ht="24.75" customHeight="1">
      <c r="A15" s="39" t="s">
        <v>99</v>
      </c>
      <c r="B15" s="16" t="s">
        <v>100</v>
      </c>
      <c r="C15" s="14" t="s">
        <v>96</v>
      </c>
      <c r="D15" s="14" t="s">
        <v>92</v>
      </c>
      <c r="E15" s="14" t="s">
        <v>104</v>
      </c>
      <c r="F15" s="39">
        <f t="shared" si="0"/>
        <v>18400</v>
      </c>
      <c r="G15" s="39">
        <v>18400</v>
      </c>
      <c r="H15" s="39">
        <v>0</v>
      </c>
    </row>
    <row r="16" spans="1:8" ht="24.75" customHeight="1">
      <c r="A16" s="39" t="s">
        <v>105</v>
      </c>
      <c r="B16" s="16" t="s">
        <v>106</v>
      </c>
      <c r="C16" s="14" t="s">
        <v>91</v>
      </c>
      <c r="D16" s="14" t="s">
        <v>92</v>
      </c>
      <c r="E16" s="14" t="s">
        <v>107</v>
      </c>
      <c r="F16" s="39">
        <f t="shared" si="0"/>
        <v>157324.31</v>
      </c>
      <c r="G16" s="39">
        <v>157324.31</v>
      </c>
      <c r="H16" s="39">
        <v>0</v>
      </c>
    </row>
    <row r="17" spans="1:8" ht="24.75" customHeight="1">
      <c r="A17" s="39" t="s">
        <v>108</v>
      </c>
      <c r="B17" s="16" t="s">
        <v>91</v>
      </c>
      <c r="C17" s="14" t="s">
        <v>90</v>
      </c>
      <c r="D17" s="14" t="s">
        <v>92</v>
      </c>
      <c r="E17" s="14" t="s">
        <v>109</v>
      </c>
      <c r="F17" s="39">
        <f t="shared" si="0"/>
        <v>386570.89</v>
      </c>
      <c r="G17" s="39">
        <v>386570.89</v>
      </c>
      <c r="H17" s="39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9">
      <selection activeCell="B6" sqref="B6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0"/>
      <c r="B1" s="40"/>
      <c r="C1" s="40"/>
      <c r="D1" s="40"/>
      <c r="E1" s="40"/>
      <c r="F1" s="40"/>
      <c r="G1" s="40"/>
      <c r="H1" s="41" t="s">
        <v>115</v>
      </c>
    </row>
    <row r="2" spans="1:8" ht="20.25" customHeight="1">
      <c r="A2" s="189" t="s">
        <v>116</v>
      </c>
      <c r="B2" s="189"/>
      <c r="C2" s="189"/>
      <c r="D2" s="189"/>
      <c r="E2" s="189"/>
      <c r="F2" s="189"/>
      <c r="G2" s="189"/>
      <c r="H2" s="189"/>
    </row>
    <row r="3" spans="1:8" ht="20.25" customHeight="1">
      <c r="A3" s="42" t="s">
        <v>5</v>
      </c>
      <c r="B3" s="43"/>
      <c r="C3" s="44"/>
      <c r="D3" s="44"/>
      <c r="E3" s="44"/>
      <c r="F3" s="44"/>
      <c r="G3" s="44"/>
      <c r="H3" s="41" t="s">
        <v>6</v>
      </c>
    </row>
    <row r="4" spans="1:8" ht="20.25" customHeight="1">
      <c r="A4" s="190" t="s">
        <v>117</v>
      </c>
      <c r="B4" s="191"/>
      <c r="C4" s="190" t="s">
        <v>118</v>
      </c>
      <c r="D4" s="192"/>
      <c r="E4" s="192"/>
      <c r="F4" s="192"/>
      <c r="G4" s="192"/>
      <c r="H4" s="191"/>
    </row>
    <row r="5" spans="1:8" ht="20.25" customHeight="1">
      <c r="A5" s="45" t="s">
        <v>119</v>
      </c>
      <c r="B5" s="46" t="s">
        <v>120</v>
      </c>
      <c r="C5" s="45" t="s">
        <v>119</v>
      </c>
      <c r="D5" s="45" t="s">
        <v>67</v>
      </c>
      <c r="E5" s="46" t="s">
        <v>121</v>
      </c>
      <c r="F5" s="47" t="s">
        <v>122</v>
      </c>
      <c r="G5" s="45" t="s">
        <v>123</v>
      </c>
      <c r="H5" s="47" t="s">
        <v>124</v>
      </c>
    </row>
    <row r="6" spans="1:8" ht="20.25" customHeight="1">
      <c r="A6" s="48" t="s">
        <v>125</v>
      </c>
      <c r="B6" s="49">
        <f>SUM(B7,B8,B9)</f>
        <v>6290168.78</v>
      </c>
      <c r="C6" s="50" t="s">
        <v>126</v>
      </c>
      <c r="D6" s="49">
        <f>SUM(D7:D35)</f>
        <v>6290168.779999999</v>
      </c>
      <c r="E6" s="49">
        <f>SUM(E7:E36)</f>
        <v>6290168.779999999</v>
      </c>
      <c r="F6" s="49">
        <f>SUM(F7:F36)</f>
        <v>0</v>
      </c>
      <c r="G6" s="49">
        <f>SUM(G7:G36)</f>
        <v>0</v>
      </c>
      <c r="H6" s="49">
        <f>SUM(H7:H36)</f>
        <v>0</v>
      </c>
    </row>
    <row r="7" spans="1:8" ht="20.25" customHeight="1">
      <c r="A7" s="48" t="s">
        <v>127</v>
      </c>
      <c r="B7" s="49">
        <v>6290168.78</v>
      </c>
      <c r="C7" s="50" t="s">
        <v>128</v>
      </c>
      <c r="D7" s="51">
        <f aca="true" t="shared" si="0" ref="D7:D36">SUM(E7:H7)</f>
        <v>0</v>
      </c>
      <c r="E7" s="49">
        <v>0</v>
      </c>
      <c r="F7" s="52">
        <v>0</v>
      </c>
      <c r="G7" s="49">
        <v>0</v>
      </c>
      <c r="H7" s="53">
        <v>0</v>
      </c>
    </row>
    <row r="8" spans="1:8" ht="20.25" customHeight="1">
      <c r="A8" s="48" t="s">
        <v>129</v>
      </c>
      <c r="B8" s="49">
        <v>0</v>
      </c>
      <c r="C8" s="50" t="s">
        <v>130</v>
      </c>
      <c r="D8" s="51">
        <f t="shared" si="0"/>
        <v>0</v>
      </c>
      <c r="E8" s="49">
        <v>0</v>
      </c>
      <c r="F8" s="52">
        <v>0</v>
      </c>
      <c r="G8" s="49">
        <v>0</v>
      </c>
      <c r="H8" s="53">
        <v>0</v>
      </c>
    </row>
    <row r="9" spans="1:8" ht="20.25" customHeight="1">
      <c r="A9" s="48" t="s">
        <v>131</v>
      </c>
      <c r="B9" s="54">
        <v>0</v>
      </c>
      <c r="C9" s="50" t="s">
        <v>132</v>
      </c>
      <c r="D9" s="51">
        <f t="shared" si="0"/>
        <v>0</v>
      </c>
      <c r="E9" s="49">
        <v>0</v>
      </c>
      <c r="F9" s="52">
        <v>0</v>
      </c>
      <c r="G9" s="49">
        <v>0</v>
      </c>
      <c r="H9" s="53">
        <v>0</v>
      </c>
    </row>
    <row r="10" spans="1:8" ht="20.25" customHeight="1">
      <c r="A10" s="48" t="s">
        <v>133</v>
      </c>
      <c r="B10" s="55">
        <f>SUM(B11,B12,B13)</f>
        <v>0</v>
      </c>
      <c r="C10" s="50" t="s">
        <v>134</v>
      </c>
      <c r="D10" s="51">
        <f t="shared" si="0"/>
        <v>0</v>
      </c>
      <c r="E10" s="49">
        <v>0</v>
      </c>
      <c r="F10" s="52">
        <v>0</v>
      </c>
      <c r="G10" s="49">
        <v>0</v>
      </c>
      <c r="H10" s="53">
        <v>0</v>
      </c>
    </row>
    <row r="11" spans="1:8" ht="20.25" customHeight="1">
      <c r="A11" s="48" t="s">
        <v>127</v>
      </c>
      <c r="B11" s="49">
        <v>0</v>
      </c>
      <c r="C11" s="50" t="s">
        <v>135</v>
      </c>
      <c r="D11" s="51">
        <f t="shared" si="0"/>
        <v>0</v>
      </c>
      <c r="E11" s="49">
        <v>0</v>
      </c>
      <c r="F11" s="52">
        <v>0</v>
      </c>
      <c r="G11" s="49">
        <v>0</v>
      </c>
      <c r="H11" s="53">
        <v>0</v>
      </c>
    </row>
    <row r="12" spans="1:8" ht="20.25" customHeight="1">
      <c r="A12" s="48" t="s">
        <v>129</v>
      </c>
      <c r="B12" s="49">
        <v>0</v>
      </c>
      <c r="C12" s="50" t="s">
        <v>136</v>
      </c>
      <c r="D12" s="51">
        <f t="shared" si="0"/>
        <v>0</v>
      </c>
      <c r="E12" s="49">
        <v>0</v>
      </c>
      <c r="F12" s="52">
        <v>0</v>
      </c>
      <c r="G12" s="49">
        <v>0</v>
      </c>
      <c r="H12" s="53">
        <v>0</v>
      </c>
    </row>
    <row r="13" spans="1:8" ht="20.25" customHeight="1">
      <c r="A13" s="48" t="s">
        <v>131</v>
      </c>
      <c r="B13" s="54">
        <v>0</v>
      </c>
      <c r="C13" s="50" t="s">
        <v>137</v>
      </c>
      <c r="D13" s="51">
        <f t="shared" si="0"/>
        <v>5110139.74</v>
      </c>
      <c r="E13" s="49">
        <v>5110139.74</v>
      </c>
      <c r="F13" s="52">
        <v>0</v>
      </c>
      <c r="G13" s="49">
        <v>0</v>
      </c>
      <c r="H13" s="53">
        <v>0</v>
      </c>
    </row>
    <row r="14" spans="1:8" ht="20.25" customHeight="1">
      <c r="A14" s="48"/>
      <c r="B14" s="56"/>
      <c r="C14" s="50" t="s">
        <v>138</v>
      </c>
      <c r="D14" s="51">
        <f t="shared" si="0"/>
        <v>636133.84</v>
      </c>
      <c r="E14" s="49">
        <v>636133.84</v>
      </c>
      <c r="F14" s="52">
        <v>0</v>
      </c>
      <c r="G14" s="49">
        <v>0</v>
      </c>
      <c r="H14" s="53">
        <v>0</v>
      </c>
    </row>
    <row r="15" spans="1:8" ht="20.25" customHeight="1">
      <c r="A15" s="57"/>
      <c r="B15" s="56"/>
      <c r="C15" s="58" t="s">
        <v>139</v>
      </c>
      <c r="D15" s="51">
        <f t="shared" si="0"/>
        <v>0</v>
      </c>
      <c r="E15" s="49">
        <v>0</v>
      </c>
      <c r="F15" s="52">
        <v>0</v>
      </c>
      <c r="G15" s="49">
        <v>0</v>
      </c>
      <c r="H15" s="53">
        <v>0</v>
      </c>
    </row>
    <row r="16" spans="1:8" ht="20.25" customHeight="1">
      <c r="A16" s="57"/>
      <c r="B16" s="54"/>
      <c r="C16" s="58" t="s">
        <v>140</v>
      </c>
      <c r="D16" s="51">
        <f t="shared" si="0"/>
        <v>157324.31</v>
      </c>
      <c r="E16" s="49">
        <v>157324.31</v>
      </c>
      <c r="F16" s="52">
        <v>0</v>
      </c>
      <c r="G16" s="49">
        <v>0</v>
      </c>
      <c r="H16" s="53">
        <v>0</v>
      </c>
    </row>
    <row r="17" spans="1:8" ht="20.25" customHeight="1">
      <c r="A17" s="57"/>
      <c r="B17" s="54"/>
      <c r="C17" s="58" t="s">
        <v>141</v>
      </c>
      <c r="D17" s="51">
        <f t="shared" si="0"/>
        <v>0</v>
      </c>
      <c r="E17" s="49">
        <v>0</v>
      </c>
      <c r="F17" s="52">
        <v>0</v>
      </c>
      <c r="G17" s="49">
        <v>0</v>
      </c>
      <c r="H17" s="53">
        <v>0</v>
      </c>
    </row>
    <row r="18" spans="1:8" ht="20.25" customHeight="1">
      <c r="A18" s="57"/>
      <c r="B18" s="54"/>
      <c r="C18" s="58" t="s">
        <v>142</v>
      </c>
      <c r="D18" s="51">
        <f t="shared" si="0"/>
        <v>0</v>
      </c>
      <c r="E18" s="49">
        <v>0</v>
      </c>
      <c r="F18" s="52">
        <v>0</v>
      </c>
      <c r="G18" s="49">
        <v>0</v>
      </c>
      <c r="H18" s="53">
        <v>0</v>
      </c>
    </row>
    <row r="19" spans="1:8" ht="20.25" customHeight="1">
      <c r="A19" s="57"/>
      <c r="B19" s="54"/>
      <c r="C19" s="58" t="s">
        <v>143</v>
      </c>
      <c r="D19" s="51">
        <f t="shared" si="0"/>
        <v>0</v>
      </c>
      <c r="E19" s="49">
        <v>0</v>
      </c>
      <c r="F19" s="52">
        <v>0</v>
      </c>
      <c r="G19" s="49">
        <v>0</v>
      </c>
      <c r="H19" s="53">
        <v>0</v>
      </c>
    </row>
    <row r="20" spans="1:8" ht="20.25" customHeight="1">
      <c r="A20" s="57"/>
      <c r="B20" s="54"/>
      <c r="C20" s="58" t="s">
        <v>144</v>
      </c>
      <c r="D20" s="51">
        <f t="shared" si="0"/>
        <v>0</v>
      </c>
      <c r="E20" s="49">
        <v>0</v>
      </c>
      <c r="F20" s="52">
        <v>0</v>
      </c>
      <c r="G20" s="49">
        <v>0</v>
      </c>
      <c r="H20" s="53">
        <v>0</v>
      </c>
    </row>
    <row r="21" spans="1:8" ht="20.25" customHeight="1">
      <c r="A21" s="57"/>
      <c r="B21" s="54"/>
      <c r="C21" s="58" t="s">
        <v>145</v>
      </c>
      <c r="D21" s="51">
        <f t="shared" si="0"/>
        <v>0</v>
      </c>
      <c r="E21" s="49">
        <v>0</v>
      </c>
      <c r="F21" s="52">
        <v>0</v>
      </c>
      <c r="G21" s="49">
        <v>0</v>
      </c>
      <c r="H21" s="53">
        <v>0</v>
      </c>
    </row>
    <row r="22" spans="1:8" ht="20.25" customHeight="1">
      <c r="A22" s="57"/>
      <c r="B22" s="54"/>
      <c r="C22" s="58" t="s">
        <v>146</v>
      </c>
      <c r="D22" s="51">
        <f t="shared" si="0"/>
        <v>0</v>
      </c>
      <c r="E22" s="49">
        <v>0</v>
      </c>
      <c r="F22" s="52">
        <v>0</v>
      </c>
      <c r="G22" s="49">
        <v>0</v>
      </c>
      <c r="H22" s="53">
        <v>0</v>
      </c>
    </row>
    <row r="23" spans="1:8" ht="20.25" customHeight="1">
      <c r="A23" s="57"/>
      <c r="B23" s="54"/>
      <c r="C23" s="58" t="s">
        <v>147</v>
      </c>
      <c r="D23" s="51">
        <f t="shared" si="0"/>
        <v>0</v>
      </c>
      <c r="E23" s="49">
        <v>0</v>
      </c>
      <c r="F23" s="52">
        <v>0</v>
      </c>
      <c r="G23" s="49">
        <v>0</v>
      </c>
      <c r="H23" s="53">
        <v>0</v>
      </c>
    </row>
    <row r="24" spans="1:8" ht="20.25" customHeight="1">
      <c r="A24" s="57"/>
      <c r="B24" s="54"/>
      <c r="C24" s="58" t="s">
        <v>148</v>
      </c>
      <c r="D24" s="51">
        <f t="shared" si="0"/>
        <v>0</v>
      </c>
      <c r="E24" s="49">
        <v>0</v>
      </c>
      <c r="F24" s="52">
        <v>0</v>
      </c>
      <c r="G24" s="49">
        <v>0</v>
      </c>
      <c r="H24" s="53">
        <v>0</v>
      </c>
    </row>
    <row r="25" spans="1:8" ht="20.25" customHeight="1">
      <c r="A25" s="57"/>
      <c r="B25" s="54"/>
      <c r="C25" s="58" t="s">
        <v>149</v>
      </c>
      <c r="D25" s="51">
        <f t="shared" si="0"/>
        <v>0</v>
      </c>
      <c r="E25" s="49">
        <v>0</v>
      </c>
      <c r="F25" s="52">
        <v>0</v>
      </c>
      <c r="G25" s="49">
        <v>0</v>
      </c>
      <c r="H25" s="53">
        <v>0</v>
      </c>
    </row>
    <row r="26" spans="1:8" ht="20.25" customHeight="1">
      <c r="A26" s="57"/>
      <c r="B26" s="54"/>
      <c r="C26" s="58" t="s">
        <v>150</v>
      </c>
      <c r="D26" s="51">
        <f t="shared" si="0"/>
        <v>386570.89</v>
      </c>
      <c r="E26" s="49">
        <v>386570.89</v>
      </c>
      <c r="F26" s="52">
        <v>0</v>
      </c>
      <c r="G26" s="49">
        <v>0</v>
      </c>
      <c r="H26" s="53">
        <v>0</v>
      </c>
    </row>
    <row r="27" spans="1:8" ht="20.25" customHeight="1">
      <c r="A27" s="57"/>
      <c r="B27" s="54"/>
      <c r="C27" s="58" t="s">
        <v>151</v>
      </c>
      <c r="D27" s="51">
        <f t="shared" si="0"/>
        <v>0</v>
      </c>
      <c r="E27" s="49">
        <v>0</v>
      </c>
      <c r="F27" s="52">
        <v>0</v>
      </c>
      <c r="G27" s="49">
        <v>0</v>
      </c>
      <c r="H27" s="53">
        <v>0</v>
      </c>
    </row>
    <row r="28" spans="1:8" ht="20.25" customHeight="1">
      <c r="A28" s="57"/>
      <c r="B28" s="54"/>
      <c r="C28" s="58" t="s">
        <v>152</v>
      </c>
      <c r="D28" s="51">
        <f t="shared" si="0"/>
        <v>0</v>
      </c>
      <c r="E28" s="49">
        <v>0</v>
      </c>
      <c r="F28" s="52">
        <v>0</v>
      </c>
      <c r="G28" s="49">
        <v>0</v>
      </c>
      <c r="H28" s="53">
        <v>0</v>
      </c>
    </row>
    <row r="29" spans="1:8" ht="20.25" customHeight="1">
      <c r="A29" s="57"/>
      <c r="B29" s="54"/>
      <c r="C29" s="58" t="s">
        <v>153</v>
      </c>
      <c r="D29" s="51">
        <f t="shared" si="0"/>
        <v>0</v>
      </c>
      <c r="E29" s="49">
        <v>0</v>
      </c>
      <c r="F29" s="52">
        <v>0</v>
      </c>
      <c r="G29" s="49">
        <v>0</v>
      </c>
      <c r="H29" s="53">
        <v>0</v>
      </c>
    </row>
    <row r="30" spans="1:8" ht="20.25" customHeight="1">
      <c r="A30" s="57"/>
      <c r="B30" s="54"/>
      <c r="C30" s="58" t="s">
        <v>154</v>
      </c>
      <c r="D30" s="51">
        <f t="shared" si="0"/>
        <v>0</v>
      </c>
      <c r="E30" s="49">
        <v>0</v>
      </c>
      <c r="F30" s="52">
        <v>0</v>
      </c>
      <c r="G30" s="49">
        <v>0</v>
      </c>
      <c r="H30" s="53">
        <v>0</v>
      </c>
    </row>
    <row r="31" spans="1:8" ht="20.25" customHeight="1">
      <c r="A31" s="57"/>
      <c r="B31" s="54"/>
      <c r="C31" s="58" t="s">
        <v>155</v>
      </c>
      <c r="D31" s="51">
        <f t="shared" si="0"/>
        <v>0</v>
      </c>
      <c r="E31" s="49">
        <v>0</v>
      </c>
      <c r="F31" s="52">
        <v>0</v>
      </c>
      <c r="G31" s="49">
        <v>0</v>
      </c>
      <c r="H31" s="53">
        <v>0</v>
      </c>
    </row>
    <row r="32" spans="1:8" ht="20.25" customHeight="1">
      <c r="A32" s="57"/>
      <c r="B32" s="54"/>
      <c r="C32" s="58" t="s">
        <v>156</v>
      </c>
      <c r="D32" s="51">
        <f t="shared" si="0"/>
        <v>0</v>
      </c>
      <c r="E32" s="49">
        <v>0</v>
      </c>
      <c r="F32" s="52">
        <v>0</v>
      </c>
      <c r="G32" s="49">
        <v>0</v>
      </c>
      <c r="H32" s="53">
        <v>0</v>
      </c>
    </row>
    <row r="33" spans="1:8" ht="20.25" customHeight="1">
      <c r="A33" s="57"/>
      <c r="B33" s="54"/>
      <c r="C33" s="58" t="s">
        <v>157</v>
      </c>
      <c r="D33" s="51">
        <f t="shared" si="0"/>
        <v>0</v>
      </c>
      <c r="E33" s="49">
        <v>0</v>
      </c>
      <c r="F33" s="52">
        <v>0</v>
      </c>
      <c r="G33" s="49">
        <v>0</v>
      </c>
      <c r="H33" s="53">
        <v>0</v>
      </c>
    </row>
    <row r="34" spans="1:8" ht="20.25" customHeight="1">
      <c r="A34" s="57"/>
      <c r="B34" s="54"/>
      <c r="C34" s="58" t="s">
        <v>158</v>
      </c>
      <c r="D34" s="51">
        <f t="shared" si="0"/>
        <v>0</v>
      </c>
      <c r="E34" s="49">
        <v>0</v>
      </c>
      <c r="F34" s="52">
        <v>0</v>
      </c>
      <c r="G34" s="49">
        <v>0</v>
      </c>
      <c r="H34" s="53">
        <v>0</v>
      </c>
    </row>
    <row r="35" spans="1:8" ht="20.25" customHeight="1">
      <c r="A35" s="57"/>
      <c r="B35" s="54"/>
      <c r="C35" s="58" t="s">
        <v>159</v>
      </c>
      <c r="D35" s="51">
        <f t="shared" si="0"/>
        <v>0</v>
      </c>
      <c r="E35" s="54">
        <v>0</v>
      </c>
      <c r="F35" s="59">
        <v>0</v>
      </c>
      <c r="G35" s="54">
        <v>0</v>
      </c>
      <c r="H35" s="60">
        <v>0</v>
      </c>
    </row>
    <row r="36" spans="1:8" ht="20.25" customHeight="1">
      <c r="A36" s="61"/>
      <c r="B36" s="62"/>
      <c r="C36" s="61" t="s">
        <v>160</v>
      </c>
      <c r="D36" s="51">
        <f t="shared" si="0"/>
        <v>0</v>
      </c>
      <c r="E36" s="63">
        <v>0</v>
      </c>
      <c r="F36" s="63">
        <v>0</v>
      </c>
      <c r="G36" s="63">
        <v>0</v>
      </c>
      <c r="H36" s="63">
        <v>0</v>
      </c>
    </row>
    <row r="37" spans="1:8" ht="20.25" customHeight="1">
      <c r="A37" s="57"/>
      <c r="B37" s="54"/>
      <c r="C37" s="57"/>
      <c r="D37" s="51">
        <f>SUM(E37:H37)</f>
        <v>0</v>
      </c>
      <c r="E37" s="64"/>
      <c r="F37" s="64"/>
      <c r="G37" s="64"/>
      <c r="H37" s="54"/>
    </row>
    <row r="38" spans="1:8" ht="20.25" customHeight="1">
      <c r="A38" s="57"/>
      <c r="B38" s="65"/>
      <c r="C38" s="57"/>
      <c r="D38" s="62"/>
      <c r="E38" s="66"/>
      <c r="F38" s="66"/>
      <c r="G38" s="66"/>
      <c r="H38" s="66"/>
    </row>
    <row r="39" spans="1:8" ht="20.25" customHeight="1">
      <c r="A39" s="67" t="s">
        <v>161</v>
      </c>
      <c r="B39" s="68">
        <f>SUM(B6,B10)</f>
        <v>6290168.78</v>
      </c>
      <c r="C39" s="67" t="s">
        <v>162</v>
      </c>
      <c r="D39" s="69">
        <f>SUM(E39:H39)</f>
        <v>6290168.779999999</v>
      </c>
      <c r="E39" s="70">
        <f>SUM(E7:E37)</f>
        <v>6290168.779999999</v>
      </c>
      <c r="F39" s="70">
        <f>SUM(F7:F37)</f>
        <v>0</v>
      </c>
      <c r="G39" s="70">
        <f>SUM(G7:G37)</f>
        <v>0</v>
      </c>
      <c r="H39" s="70">
        <f>SUM(H7:H37)</f>
        <v>0</v>
      </c>
    </row>
    <row r="40" spans="2:8" ht="20.25" customHeight="1">
      <c r="B40" s="71"/>
      <c r="C40" s="72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 horizontalCentered="1"/>
  <pageMargins left="0.3937007874015748" right="0.3937007874015748" top="0.5905511811023623" bottom="0.3937007874015748" header="0" footer="0"/>
  <pageSetup errors="blank" fitToHeight="1000" horizontalDpi="600" verticalDpi="600" orientation="landscape" paperSize="9" scale="6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showGridLines="0" showZeros="0" zoomScalePageLayoutView="0" workbookViewId="0" topLeftCell="A1">
      <selection activeCell="D34" sqref="D34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 t="s">
        <v>163</v>
      </c>
    </row>
    <row r="2" spans="1:35" s="1" customFormat="1" ht="19.5" customHeight="1">
      <c r="A2" s="201" t="s">
        <v>164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19.5" customHeight="1">
      <c r="A3" s="77" t="s">
        <v>5</v>
      </c>
      <c r="B3" s="78"/>
      <c r="C3" s="78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76" t="s">
        <v>6</v>
      </c>
    </row>
    <row r="4" spans="1:35" ht="19.5" customHeight="1">
      <c r="A4" s="193" t="s">
        <v>9</v>
      </c>
      <c r="B4" s="194"/>
      <c r="C4" s="202"/>
      <c r="D4" s="203"/>
      <c r="E4" s="196" t="s">
        <v>60</v>
      </c>
      <c r="F4" s="204" t="s">
        <v>165</v>
      </c>
      <c r="G4" s="205"/>
      <c r="H4" s="205"/>
      <c r="I4" s="205"/>
      <c r="J4" s="205"/>
      <c r="K4" s="205"/>
      <c r="L4" s="205"/>
      <c r="M4" s="205"/>
      <c r="N4" s="205"/>
      <c r="O4" s="206"/>
      <c r="P4" s="204" t="s">
        <v>166</v>
      </c>
      <c r="Q4" s="205"/>
      <c r="R4" s="205"/>
      <c r="S4" s="205"/>
      <c r="T4" s="205"/>
      <c r="U4" s="205"/>
      <c r="V4" s="205"/>
      <c r="W4" s="205"/>
      <c r="X4" s="205"/>
      <c r="Y4" s="206"/>
      <c r="Z4" s="204" t="s">
        <v>167</v>
      </c>
      <c r="AA4" s="205"/>
      <c r="AB4" s="205"/>
      <c r="AC4" s="205"/>
      <c r="AD4" s="205"/>
      <c r="AE4" s="205"/>
      <c r="AF4" s="205"/>
      <c r="AG4" s="205"/>
      <c r="AH4" s="205"/>
      <c r="AI4" s="206"/>
    </row>
    <row r="5" spans="1:35" ht="21" customHeight="1">
      <c r="A5" s="193" t="s">
        <v>64</v>
      </c>
      <c r="B5" s="194"/>
      <c r="C5" s="195" t="s">
        <v>168</v>
      </c>
      <c r="D5" s="199" t="s">
        <v>169</v>
      </c>
      <c r="E5" s="197"/>
      <c r="F5" s="195" t="s">
        <v>67</v>
      </c>
      <c r="G5" s="195" t="s">
        <v>170</v>
      </c>
      <c r="H5" s="195"/>
      <c r="I5" s="195"/>
      <c r="J5" s="195" t="s">
        <v>171</v>
      </c>
      <c r="K5" s="195"/>
      <c r="L5" s="195"/>
      <c r="M5" s="195" t="s">
        <v>172</v>
      </c>
      <c r="N5" s="195"/>
      <c r="O5" s="195"/>
      <c r="P5" s="195" t="s">
        <v>67</v>
      </c>
      <c r="Q5" s="195" t="s">
        <v>170</v>
      </c>
      <c r="R5" s="195"/>
      <c r="S5" s="195"/>
      <c r="T5" s="195" t="s">
        <v>171</v>
      </c>
      <c r="U5" s="195"/>
      <c r="V5" s="195"/>
      <c r="W5" s="195" t="s">
        <v>172</v>
      </c>
      <c r="X5" s="195"/>
      <c r="Y5" s="195"/>
      <c r="Z5" s="195" t="s">
        <v>67</v>
      </c>
      <c r="AA5" s="195" t="s">
        <v>170</v>
      </c>
      <c r="AB5" s="195"/>
      <c r="AC5" s="195"/>
      <c r="AD5" s="195" t="s">
        <v>171</v>
      </c>
      <c r="AE5" s="195"/>
      <c r="AF5" s="195"/>
      <c r="AG5" s="195" t="s">
        <v>172</v>
      </c>
      <c r="AH5" s="195"/>
      <c r="AI5" s="195"/>
    </row>
    <row r="6" spans="1:35" ht="30.75" customHeight="1">
      <c r="A6" s="82" t="s">
        <v>75</v>
      </c>
      <c r="B6" s="83" t="s">
        <v>76</v>
      </c>
      <c r="C6" s="195"/>
      <c r="D6" s="200"/>
      <c r="E6" s="198"/>
      <c r="F6" s="195"/>
      <c r="G6" s="81" t="s">
        <v>173</v>
      </c>
      <c r="H6" s="81" t="s">
        <v>113</v>
      </c>
      <c r="I6" s="81" t="s">
        <v>114</v>
      </c>
      <c r="J6" s="81" t="s">
        <v>173</v>
      </c>
      <c r="K6" s="81" t="s">
        <v>113</v>
      </c>
      <c r="L6" s="81" t="s">
        <v>114</v>
      </c>
      <c r="M6" s="81" t="s">
        <v>173</v>
      </c>
      <c r="N6" s="81" t="s">
        <v>113</v>
      </c>
      <c r="O6" s="81" t="s">
        <v>114</v>
      </c>
      <c r="P6" s="195"/>
      <c r="Q6" s="81" t="s">
        <v>173</v>
      </c>
      <c r="R6" s="81" t="s">
        <v>113</v>
      </c>
      <c r="S6" s="81" t="s">
        <v>114</v>
      </c>
      <c r="T6" s="81" t="s">
        <v>173</v>
      </c>
      <c r="U6" s="81" t="s">
        <v>113</v>
      </c>
      <c r="V6" s="81" t="s">
        <v>114</v>
      </c>
      <c r="W6" s="81" t="s">
        <v>173</v>
      </c>
      <c r="X6" s="81" t="s">
        <v>113</v>
      </c>
      <c r="Y6" s="81" t="s">
        <v>114</v>
      </c>
      <c r="Z6" s="195"/>
      <c r="AA6" s="81" t="s">
        <v>173</v>
      </c>
      <c r="AB6" s="81" t="s">
        <v>113</v>
      </c>
      <c r="AC6" s="81" t="s">
        <v>114</v>
      </c>
      <c r="AD6" s="81" t="s">
        <v>173</v>
      </c>
      <c r="AE6" s="81" t="s">
        <v>113</v>
      </c>
      <c r="AF6" s="81" t="s">
        <v>114</v>
      </c>
      <c r="AG6" s="81" t="s">
        <v>173</v>
      </c>
      <c r="AH6" s="81" t="s">
        <v>113</v>
      </c>
      <c r="AI6" s="81" t="s">
        <v>114</v>
      </c>
    </row>
    <row r="7" spans="1:35" ht="19.5" customHeight="1">
      <c r="A7" s="84" t="s">
        <v>57</v>
      </c>
      <c r="B7" s="84" t="s">
        <v>57</v>
      </c>
      <c r="C7" s="84" t="s">
        <v>57</v>
      </c>
      <c r="D7" s="84" t="s">
        <v>67</v>
      </c>
      <c r="E7" s="85">
        <f aca="true" t="shared" si="0" ref="E7:E12">SUM(F7,P7,Z7)</f>
        <v>6290168.78</v>
      </c>
      <c r="F7" s="85">
        <f aca="true" t="shared" si="1" ref="F7:F12">SUM(G7,J7,M7)</f>
        <v>6290168.78</v>
      </c>
      <c r="G7" s="85">
        <f aca="true" t="shared" si="2" ref="G7:G12">SUM(H7,I7)</f>
        <v>6290168.78</v>
      </c>
      <c r="H7" s="85">
        <v>4834368.78</v>
      </c>
      <c r="I7" s="85">
        <v>1455800</v>
      </c>
      <c r="J7" s="85">
        <f aca="true" t="shared" si="3" ref="J7:J12">SUM(K7,L7)</f>
        <v>0</v>
      </c>
      <c r="K7" s="85">
        <v>0</v>
      </c>
      <c r="L7" s="85">
        <v>0</v>
      </c>
      <c r="M7" s="85">
        <f aca="true" t="shared" si="4" ref="M7:M12">SUM(N7,O7)</f>
        <v>0</v>
      </c>
      <c r="N7" s="85">
        <v>0</v>
      </c>
      <c r="O7" s="85">
        <v>0</v>
      </c>
      <c r="P7" s="85">
        <f aca="true" t="shared" si="5" ref="P7:P12">SUM(Q7,T7,W7)</f>
        <v>0</v>
      </c>
      <c r="Q7" s="85">
        <f aca="true" t="shared" si="6" ref="Q7:Q12">SUM(R7,S7)</f>
        <v>0</v>
      </c>
      <c r="R7" s="85">
        <v>0</v>
      </c>
      <c r="S7" s="85">
        <v>0</v>
      </c>
      <c r="T7" s="85">
        <f aca="true" t="shared" si="7" ref="T7:T12">SUM(U7,V7)</f>
        <v>0</v>
      </c>
      <c r="U7" s="85">
        <v>0</v>
      </c>
      <c r="V7" s="85">
        <v>0</v>
      </c>
      <c r="W7" s="85">
        <f aca="true" t="shared" si="8" ref="W7:W12">SUM(X7,Y7)</f>
        <v>0</v>
      </c>
      <c r="X7" s="85">
        <v>0</v>
      </c>
      <c r="Y7" s="85">
        <v>0</v>
      </c>
      <c r="Z7" s="85">
        <f aca="true" t="shared" si="9" ref="Z7:Z12">SUM(AA7,AD7,AG7)</f>
        <v>0</v>
      </c>
      <c r="AA7" s="85">
        <f aca="true" t="shared" si="10" ref="AA7:AA12">SUM(AB7,AC7)</f>
        <v>0</v>
      </c>
      <c r="AB7" s="85">
        <v>0</v>
      </c>
      <c r="AC7" s="85">
        <v>0</v>
      </c>
      <c r="AD7" s="85">
        <f aca="true" t="shared" si="11" ref="AD7:AD12">SUM(AE7,AF7)</f>
        <v>0</v>
      </c>
      <c r="AE7" s="85">
        <v>0</v>
      </c>
      <c r="AF7" s="85">
        <v>0</v>
      </c>
      <c r="AG7" s="85">
        <f aca="true" t="shared" si="12" ref="AG7:AG12">SUM(AH7,AI7)</f>
        <v>0</v>
      </c>
      <c r="AH7" s="85">
        <v>0</v>
      </c>
      <c r="AI7" s="85">
        <v>0</v>
      </c>
    </row>
    <row r="8" spans="1:35" ht="19.5" customHeight="1">
      <c r="A8" s="84" t="s">
        <v>57</v>
      </c>
      <c r="B8" s="84" t="s">
        <v>57</v>
      </c>
      <c r="C8" s="84" t="s">
        <v>57</v>
      </c>
      <c r="D8" s="84" t="s">
        <v>86</v>
      </c>
      <c r="E8" s="85">
        <f t="shared" si="0"/>
        <v>6290168.78</v>
      </c>
      <c r="F8" s="85">
        <f t="shared" si="1"/>
        <v>6290168.78</v>
      </c>
      <c r="G8" s="85">
        <f t="shared" si="2"/>
        <v>6290168.78</v>
      </c>
      <c r="H8" s="85">
        <v>4834368.78</v>
      </c>
      <c r="I8" s="85">
        <v>1455800</v>
      </c>
      <c r="J8" s="85">
        <f t="shared" si="3"/>
        <v>0</v>
      </c>
      <c r="K8" s="85">
        <v>0</v>
      </c>
      <c r="L8" s="85">
        <v>0</v>
      </c>
      <c r="M8" s="85">
        <f t="shared" si="4"/>
        <v>0</v>
      </c>
      <c r="N8" s="85">
        <v>0</v>
      </c>
      <c r="O8" s="85">
        <v>0</v>
      </c>
      <c r="P8" s="85">
        <f t="shared" si="5"/>
        <v>0</v>
      </c>
      <c r="Q8" s="85">
        <f t="shared" si="6"/>
        <v>0</v>
      </c>
      <c r="R8" s="85">
        <v>0</v>
      </c>
      <c r="S8" s="85">
        <v>0</v>
      </c>
      <c r="T8" s="85">
        <f t="shared" si="7"/>
        <v>0</v>
      </c>
      <c r="U8" s="85">
        <v>0</v>
      </c>
      <c r="V8" s="85">
        <v>0</v>
      </c>
      <c r="W8" s="85">
        <f t="shared" si="8"/>
        <v>0</v>
      </c>
      <c r="X8" s="85">
        <v>0</v>
      </c>
      <c r="Y8" s="85">
        <v>0</v>
      </c>
      <c r="Z8" s="85">
        <f t="shared" si="9"/>
        <v>0</v>
      </c>
      <c r="AA8" s="85">
        <f t="shared" si="10"/>
        <v>0</v>
      </c>
      <c r="AB8" s="85">
        <v>0</v>
      </c>
      <c r="AC8" s="85">
        <v>0</v>
      </c>
      <c r="AD8" s="85">
        <f t="shared" si="11"/>
        <v>0</v>
      </c>
      <c r="AE8" s="85">
        <v>0</v>
      </c>
      <c r="AF8" s="85">
        <v>0</v>
      </c>
      <c r="AG8" s="85">
        <f t="shared" si="12"/>
        <v>0</v>
      </c>
      <c r="AH8" s="85">
        <v>0</v>
      </c>
      <c r="AI8" s="85">
        <v>0</v>
      </c>
    </row>
    <row r="9" spans="1:35" ht="19.5" customHeight="1">
      <c r="A9" s="84" t="s">
        <v>57</v>
      </c>
      <c r="B9" s="84" t="s">
        <v>57</v>
      </c>
      <c r="C9" s="84" t="s">
        <v>87</v>
      </c>
      <c r="D9" s="84" t="s">
        <v>88</v>
      </c>
      <c r="E9" s="85">
        <f t="shared" si="0"/>
        <v>6290168.78</v>
      </c>
      <c r="F9" s="85">
        <f t="shared" si="1"/>
        <v>6290168.78</v>
      </c>
      <c r="G9" s="85">
        <f t="shared" si="2"/>
        <v>6290168.78</v>
      </c>
      <c r="H9" s="85">
        <v>4834368.78</v>
      </c>
      <c r="I9" s="85">
        <v>1455800</v>
      </c>
      <c r="J9" s="85">
        <f t="shared" si="3"/>
        <v>0</v>
      </c>
      <c r="K9" s="85">
        <v>0</v>
      </c>
      <c r="L9" s="85">
        <v>0</v>
      </c>
      <c r="M9" s="85">
        <f t="shared" si="4"/>
        <v>0</v>
      </c>
      <c r="N9" s="85">
        <v>0</v>
      </c>
      <c r="O9" s="85">
        <v>0</v>
      </c>
      <c r="P9" s="85">
        <f t="shared" si="5"/>
        <v>0</v>
      </c>
      <c r="Q9" s="85">
        <f t="shared" si="6"/>
        <v>0</v>
      </c>
      <c r="R9" s="85">
        <v>0</v>
      </c>
      <c r="S9" s="85">
        <v>0</v>
      </c>
      <c r="T9" s="85">
        <f t="shared" si="7"/>
        <v>0</v>
      </c>
      <c r="U9" s="85">
        <v>0</v>
      </c>
      <c r="V9" s="85">
        <v>0</v>
      </c>
      <c r="W9" s="85">
        <f t="shared" si="8"/>
        <v>0</v>
      </c>
      <c r="X9" s="85">
        <v>0</v>
      </c>
      <c r="Y9" s="85">
        <v>0</v>
      </c>
      <c r="Z9" s="85">
        <f t="shared" si="9"/>
        <v>0</v>
      </c>
      <c r="AA9" s="85">
        <f t="shared" si="10"/>
        <v>0</v>
      </c>
      <c r="AB9" s="85">
        <v>0</v>
      </c>
      <c r="AC9" s="85">
        <v>0</v>
      </c>
      <c r="AD9" s="85">
        <f t="shared" si="11"/>
        <v>0</v>
      </c>
      <c r="AE9" s="85">
        <v>0</v>
      </c>
      <c r="AF9" s="85">
        <v>0</v>
      </c>
      <c r="AG9" s="85">
        <f t="shared" si="12"/>
        <v>0</v>
      </c>
      <c r="AH9" s="85">
        <v>0</v>
      </c>
      <c r="AI9" s="85">
        <v>0</v>
      </c>
    </row>
    <row r="10" spans="1:35" ht="19.5" customHeight="1">
      <c r="A10" s="84" t="s">
        <v>174</v>
      </c>
      <c r="B10" s="84" t="s">
        <v>90</v>
      </c>
      <c r="C10" s="84" t="s">
        <v>92</v>
      </c>
      <c r="D10" s="84" t="s">
        <v>175</v>
      </c>
      <c r="E10" s="85">
        <f t="shared" si="0"/>
        <v>3798933.04</v>
      </c>
      <c r="F10" s="85">
        <f t="shared" si="1"/>
        <v>3798933.04</v>
      </c>
      <c r="G10" s="85">
        <f t="shared" si="2"/>
        <v>3798933.04</v>
      </c>
      <c r="H10" s="85">
        <v>3798933.04</v>
      </c>
      <c r="I10" s="85">
        <v>0</v>
      </c>
      <c r="J10" s="85">
        <f t="shared" si="3"/>
        <v>0</v>
      </c>
      <c r="K10" s="85">
        <v>0</v>
      </c>
      <c r="L10" s="85">
        <v>0</v>
      </c>
      <c r="M10" s="85">
        <f t="shared" si="4"/>
        <v>0</v>
      </c>
      <c r="N10" s="85">
        <v>0</v>
      </c>
      <c r="O10" s="85">
        <v>0</v>
      </c>
      <c r="P10" s="85">
        <f t="shared" si="5"/>
        <v>0</v>
      </c>
      <c r="Q10" s="85">
        <f t="shared" si="6"/>
        <v>0</v>
      </c>
      <c r="R10" s="85">
        <v>0</v>
      </c>
      <c r="S10" s="85">
        <v>0</v>
      </c>
      <c r="T10" s="85">
        <f t="shared" si="7"/>
        <v>0</v>
      </c>
      <c r="U10" s="85">
        <v>0</v>
      </c>
      <c r="V10" s="85">
        <v>0</v>
      </c>
      <c r="W10" s="85">
        <f t="shared" si="8"/>
        <v>0</v>
      </c>
      <c r="X10" s="85">
        <v>0</v>
      </c>
      <c r="Y10" s="85">
        <v>0</v>
      </c>
      <c r="Z10" s="85">
        <f t="shared" si="9"/>
        <v>0</v>
      </c>
      <c r="AA10" s="85">
        <f t="shared" si="10"/>
        <v>0</v>
      </c>
      <c r="AB10" s="85">
        <v>0</v>
      </c>
      <c r="AC10" s="85">
        <v>0</v>
      </c>
      <c r="AD10" s="85">
        <f t="shared" si="11"/>
        <v>0</v>
      </c>
      <c r="AE10" s="85">
        <v>0</v>
      </c>
      <c r="AF10" s="85">
        <v>0</v>
      </c>
      <c r="AG10" s="85">
        <f t="shared" si="12"/>
        <v>0</v>
      </c>
      <c r="AH10" s="85">
        <v>0</v>
      </c>
      <c r="AI10" s="85">
        <v>0</v>
      </c>
    </row>
    <row r="11" spans="1:35" ht="19.5" customHeight="1">
      <c r="A11" s="84" t="s">
        <v>174</v>
      </c>
      <c r="B11" s="84" t="s">
        <v>91</v>
      </c>
      <c r="C11" s="84" t="s">
        <v>92</v>
      </c>
      <c r="D11" s="84" t="s">
        <v>176</v>
      </c>
      <c r="E11" s="85">
        <f t="shared" si="0"/>
        <v>2489235.74</v>
      </c>
      <c r="F11" s="85">
        <f t="shared" si="1"/>
        <v>2489235.74</v>
      </c>
      <c r="G11" s="85">
        <f t="shared" si="2"/>
        <v>2489235.74</v>
      </c>
      <c r="H11" s="85">
        <v>1035435.74</v>
      </c>
      <c r="I11" s="85">
        <v>1453800</v>
      </c>
      <c r="J11" s="85">
        <f t="shared" si="3"/>
        <v>0</v>
      </c>
      <c r="K11" s="85">
        <v>0</v>
      </c>
      <c r="L11" s="85">
        <v>0</v>
      </c>
      <c r="M11" s="85">
        <f t="shared" si="4"/>
        <v>0</v>
      </c>
      <c r="N11" s="85">
        <v>0</v>
      </c>
      <c r="O11" s="85">
        <v>0</v>
      </c>
      <c r="P11" s="85">
        <f t="shared" si="5"/>
        <v>0</v>
      </c>
      <c r="Q11" s="85">
        <f t="shared" si="6"/>
        <v>0</v>
      </c>
      <c r="R11" s="85">
        <v>0</v>
      </c>
      <c r="S11" s="85">
        <v>0</v>
      </c>
      <c r="T11" s="85">
        <f t="shared" si="7"/>
        <v>0</v>
      </c>
      <c r="U11" s="85">
        <v>0</v>
      </c>
      <c r="V11" s="85">
        <v>0</v>
      </c>
      <c r="W11" s="85">
        <f t="shared" si="8"/>
        <v>0</v>
      </c>
      <c r="X11" s="85">
        <v>0</v>
      </c>
      <c r="Y11" s="85">
        <v>0</v>
      </c>
      <c r="Z11" s="85">
        <f t="shared" si="9"/>
        <v>0</v>
      </c>
      <c r="AA11" s="85">
        <f t="shared" si="10"/>
        <v>0</v>
      </c>
      <c r="AB11" s="85">
        <v>0</v>
      </c>
      <c r="AC11" s="85">
        <v>0</v>
      </c>
      <c r="AD11" s="85">
        <f t="shared" si="11"/>
        <v>0</v>
      </c>
      <c r="AE11" s="85">
        <v>0</v>
      </c>
      <c r="AF11" s="85">
        <v>0</v>
      </c>
      <c r="AG11" s="85">
        <f t="shared" si="12"/>
        <v>0</v>
      </c>
      <c r="AH11" s="85">
        <v>0</v>
      </c>
      <c r="AI11" s="85">
        <v>0</v>
      </c>
    </row>
    <row r="12" spans="1:35" ht="19.5" customHeight="1">
      <c r="A12" s="84" t="s">
        <v>177</v>
      </c>
      <c r="B12" s="84" t="s">
        <v>96</v>
      </c>
      <c r="C12" s="84" t="s">
        <v>92</v>
      </c>
      <c r="D12" s="84" t="s">
        <v>178</v>
      </c>
      <c r="E12" s="85">
        <f t="shared" si="0"/>
        <v>2000</v>
      </c>
      <c r="F12" s="85">
        <f t="shared" si="1"/>
        <v>2000</v>
      </c>
      <c r="G12" s="85">
        <f t="shared" si="2"/>
        <v>2000</v>
      </c>
      <c r="H12" s="85">
        <v>0</v>
      </c>
      <c r="I12" s="85">
        <v>2000</v>
      </c>
      <c r="J12" s="85">
        <f t="shared" si="3"/>
        <v>0</v>
      </c>
      <c r="K12" s="85">
        <v>0</v>
      </c>
      <c r="L12" s="85">
        <v>0</v>
      </c>
      <c r="M12" s="85">
        <f t="shared" si="4"/>
        <v>0</v>
      </c>
      <c r="N12" s="85">
        <v>0</v>
      </c>
      <c r="O12" s="85">
        <v>0</v>
      </c>
      <c r="P12" s="85">
        <f t="shared" si="5"/>
        <v>0</v>
      </c>
      <c r="Q12" s="85">
        <f t="shared" si="6"/>
        <v>0</v>
      </c>
      <c r="R12" s="85">
        <v>0</v>
      </c>
      <c r="S12" s="85">
        <v>0</v>
      </c>
      <c r="T12" s="85">
        <f t="shared" si="7"/>
        <v>0</v>
      </c>
      <c r="U12" s="85">
        <v>0</v>
      </c>
      <c r="V12" s="85">
        <v>0</v>
      </c>
      <c r="W12" s="85">
        <f t="shared" si="8"/>
        <v>0</v>
      </c>
      <c r="X12" s="85">
        <v>0</v>
      </c>
      <c r="Y12" s="85">
        <v>0</v>
      </c>
      <c r="Z12" s="85">
        <f t="shared" si="9"/>
        <v>0</v>
      </c>
      <c r="AA12" s="85">
        <f t="shared" si="10"/>
        <v>0</v>
      </c>
      <c r="AB12" s="85">
        <v>0</v>
      </c>
      <c r="AC12" s="85">
        <v>0</v>
      </c>
      <c r="AD12" s="85">
        <f t="shared" si="11"/>
        <v>0</v>
      </c>
      <c r="AE12" s="85">
        <v>0</v>
      </c>
      <c r="AF12" s="85">
        <v>0</v>
      </c>
      <c r="AG12" s="85">
        <f t="shared" si="12"/>
        <v>0</v>
      </c>
      <c r="AH12" s="85">
        <v>0</v>
      </c>
      <c r="AI12" s="85">
        <v>0</v>
      </c>
    </row>
  </sheetData>
  <sheetProtection/>
  <mergeCells count="21">
    <mergeCell ref="AA5:AC5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E7" sqref="E7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6"/>
      <c r="B1" s="86"/>
      <c r="C1" s="86"/>
      <c r="D1" s="86"/>
      <c r="E1" s="86"/>
      <c r="F1" s="87" t="s">
        <v>179</v>
      </c>
    </row>
    <row r="2" spans="1:6" ht="26.25" customHeight="1">
      <c r="A2" s="207" t="s">
        <v>180</v>
      </c>
      <c r="B2" s="207"/>
      <c r="C2" s="207"/>
      <c r="D2" s="207"/>
      <c r="E2" s="207"/>
      <c r="F2" s="207"/>
    </row>
    <row r="3" spans="1:6" s="2" customFormat="1" ht="16.5" customHeight="1">
      <c r="A3" s="88" t="s">
        <v>5</v>
      </c>
      <c r="B3" s="89"/>
      <c r="C3" s="90"/>
      <c r="D3" s="90"/>
      <c r="E3" s="90"/>
      <c r="F3" s="91" t="s">
        <v>6</v>
      </c>
    </row>
    <row r="4" spans="1:6" ht="19.5" customHeight="1">
      <c r="A4" s="210" t="s">
        <v>9</v>
      </c>
      <c r="B4" s="210"/>
      <c r="C4" s="210"/>
      <c r="D4" s="213" t="s">
        <v>181</v>
      </c>
      <c r="E4" s="208" t="s">
        <v>182</v>
      </c>
      <c r="F4" s="209"/>
    </row>
    <row r="5" spans="1:6" ht="19.5" customHeight="1">
      <c r="A5" s="212" t="s">
        <v>64</v>
      </c>
      <c r="B5" s="212"/>
      <c r="C5" s="210" t="s">
        <v>183</v>
      </c>
      <c r="D5" s="212"/>
      <c r="E5" s="215" t="s">
        <v>184</v>
      </c>
      <c r="F5" s="217" t="s">
        <v>185</v>
      </c>
    </row>
    <row r="6" spans="1:6" ht="19.5" customHeight="1">
      <c r="A6" s="92" t="s">
        <v>75</v>
      </c>
      <c r="B6" s="92" t="s">
        <v>76</v>
      </c>
      <c r="C6" s="211"/>
      <c r="D6" s="214"/>
      <c r="E6" s="216"/>
      <c r="F6" s="218"/>
    </row>
    <row r="7" spans="1:6" ht="19.5" customHeight="1">
      <c r="A7" s="93" t="s">
        <v>57</v>
      </c>
      <c r="B7" s="94" t="s">
        <v>57</v>
      </c>
      <c r="C7" s="95" t="s">
        <v>67</v>
      </c>
      <c r="D7" s="96">
        <v>4834368.78</v>
      </c>
      <c r="E7" s="97">
        <v>3798933.04</v>
      </c>
      <c r="F7" s="98">
        <v>1035435.74</v>
      </c>
    </row>
    <row r="8" spans="1:6" ht="19.5" customHeight="1">
      <c r="A8" s="93" t="s">
        <v>57</v>
      </c>
      <c r="B8" s="94" t="s">
        <v>57</v>
      </c>
      <c r="C8" s="95" t="s">
        <v>86</v>
      </c>
      <c r="D8" s="96">
        <v>4834368.78</v>
      </c>
      <c r="E8" s="97">
        <v>3798933.04</v>
      </c>
      <c r="F8" s="98">
        <v>1035435.74</v>
      </c>
    </row>
    <row r="9" spans="1:6" ht="19.5" customHeight="1">
      <c r="A9" s="93" t="s">
        <v>57</v>
      </c>
      <c r="B9" s="94" t="s">
        <v>57</v>
      </c>
      <c r="C9" s="95" t="s">
        <v>88</v>
      </c>
      <c r="D9" s="96">
        <v>4834368.78</v>
      </c>
      <c r="E9" s="97">
        <v>3798933.04</v>
      </c>
      <c r="F9" s="98">
        <v>1035435.74</v>
      </c>
    </row>
    <row r="10" spans="1:6" ht="19.5" customHeight="1">
      <c r="A10" s="93" t="s">
        <v>186</v>
      </c>
      <c r="B10" s="94" t="s">
        <v>90</v>
      </c>
      <c r="C10" s="95" t="s">
        <v>187</v>
      </c>
      <c r="D10" s="96">
        <v>1500084</v>
      </c>
      <c r="E10" s="97">
        <v>1500084</v>
      </c>
      <c r="F10" s="98">
        <v>0</v>
      </c>
    </row>
    <row r="11" spans="1:6" ht="19.5" customHeight="1">
      <c r="A11" s="93" t="s">
        <v>186</v>
      </c>
      <c r="B11" s="94" t="s">
        <v>91</v>
      </c>
      <c r="C11" s="95" t="s">
        <v>188</v>
      </c>
      <c r="D11" s="96">
        <v>60828</v>
      </c>
      <c r="E11" s="97">
        <v>60828</v>
      </c>
      <c r="F11" s="98">
        <v>0</v>
      </c>
    </row>
    <row r="12" spans="1:6" ht="19.5" customHeight="1">
      <c r="A12" s="93" t="s">
        <v>186</v>
      </c>
      <c r="B12" s="94" t="s">
        <v>189</v>
      </c>
      <c r="C12" s="95" t="s">
        <v>190</v>
      </c>
      <c r="D12" s="96">
        <v>1018175</v>
      </c>
      <c r="E12" s="97">
        <v>1018175</v>
      </c>
      <c r="F12" s="98">
        <v>0</v>
      </c>
    </row>
    <row r="13" spans="1:6" ht="19.5" customHeight="1">
      <c r="A13" s="93" t="s">
        <v>186</v>
      </c>
      <c r="B13" s="94" t="s">
        <v>191</v>
      </c>
      <c r="C13" s="95" t="s">
        <v>192</v>
      </c>
      <c r="D13" s="96">
        <v>411822.56</v>
      </c>
      <c r="E13" s="97">
        <v>411822.56</v>
      </c>
      <c r="F13" s="98">
        <v>0</v>
      </c>
    </row>
    <row r="14" spans="1:6" ht="19.5" customHeight="1">
      <c r="A14" s="93" t="s">
        <v>186</v>
      </c>
      <c r="B14" s="94" t="s">
        <v>94</v>
      </c>
      <c r="C14" s="95" t="s">
        <v>193</v>
      </c>
      <c r="D14" s="96">
        <v>205911.28</v>
      </c>
      <c r="E14" s="97">
        <v>205911.28</v>
      </c>
      <c r="F14" s="98">
        <v>0</v>
      </c>
    </row>
    <row r="15" spans="1:6" ht="19.5" customHeight="1">
      <c r="A15" s="93" t="s">
        <v>186</v>
      </c>
      <c r="B15" s="94" t="s">
        <v>194</v>
      </c>
      <c r="C15" s="95" t="s">
        <v>195</v>
      </c>
      <c r="D15" s="96">
        <v>157324.31</v>
      </c>
      <c r="E15" s="97">
        <v>157324.31</v>
      </c>
      <c r="F15" s="98">
        <v>0</v>
      </c>
    </row>
    <row r="16" spans="1:6" ht="19.5" customHeight="1">
      <c r="A16" s="93" t="s">
        <v>186</v>
      </c>
      <c r="B16" s="94" t="s">
        <v>196</v>
      </c>
      <c r="C16" s="95" t="s">
        <v>197</v>
      </c>
      <c r="D16" s="96">
        <v>58217</v>
      </c>
      <c r="E16" s="97">
        <v>58217</v>
      </c>
      <c r="F16" s="98">
        <v>0</v>
      </c>
    </row>
    <row r="17" spans="1:6" ht="19.5" customHeight="1">
      <c r="A17" s="93" t="s">
        <v>186</v>
      </c>
      <c r="B17" s="94" t="s">
        <v>198</v>
      </c>
      <c r="C17" s="95" t="s">
        <v>109</v>
      </c>
      <c r="D17" s="96">
        <v>386570.89</v>
      </c>
      <c r="E17" s="97">
        <v>386570.89</v>
      </c>
      <c r="F17" s="98">
        <v>0</v>
      </c>
    </row>
    <row r="18" spans="1:6" ht="19.5" customHeight="1">
      <c r="A18" s="93" t="s">
        <v>199</v>
      </c>
      <c r="B18" s="94" t="s">
        <v>90</v>
      </c>
      <c r="C18" s="95" t="s">
        <v>200</v>
      </c>
      <c r="D18" s="96">
        <v>68000</v>
      </c>
      <c r="E18" s="97">
        <v>0</v>
      </c>
      <c r="F18" s="98">
        <v>68000</v>
      </c>
    </row>
    <row r="19" spans="1:6" ht="19.5" customHeight="1">
      <c r="A19" s="93" t="s">
        <v>199</v>
      </c>
      <c r="B19" s="94" t="s">
        <v>91</v>
      </c>
      <c r="C19" s="95" t="s">
        <v>201</v>
      </c>
      <c r="D19" s="96">
        <v>41800</v>
      </c>
      <c r="E19" s="97">
        <v>0</v>
      </c>
      <c r="F19" s="98">
        <v>41800</v>
      </c>
    </row>
    <row r="20" spans="1:6" ht="19.5" customHeight="1">
      <c r="A20" s="93" t="s">
        <v>199</v>
      </c>
      <c r="B20" s="94" t="s">
        <v>100</v>
      </c>
      <c r="C20" s="95" t="s">
        <v>202</v>
      </c>
      <c r="D20" s="96">
        <v>30000</v>
      </c>
      <c r="E20" s="97">
        <v>0</v>
      </c>
      <c r="F20" s="98">
        <v>30000</v>
      </c>
    </row>
    <row r="21" spans="1:6" ht="19.5" customHeight="1">
      <c r="A21" s="93" t="s">
        <v>199</v>
      </c>
      <c r="B21" s="94" t="s">
        <v>102</v>
      </c>
      <c r="C21" s="95" t="s">
        <v>203</v>
      </c>
      <c r="D21" s="96">
        <v>80000</v>
      </c>
      <c r="E21" s="97">
        <v>0</v>
      </c>
      <c r="F21" s="98">
        <v>80000</v>
      </c>
    </row>
    <row r="22" spans="1:6" ht="19.5" customHeight="1">
      <c r="A22" s="93" t="s">
        <v>199</v>
      </c>
      <c r="B22" s="94" t="s">
        <v>189</v>
      </c>
      <c r="C22" s="95" t="s">
        <v>204</v>
      </c>
      <c r="D22" s="96">
        <v>42200</v>
      </c>
      <c r="E22" s="97">
        <v>0</v>
      </c>
      <c r="F22" s="98">
        <v>42200</v>
      </c>
    </row>
    <row r="23" spans="1:6" ht="19.5" customHeight="1">
      <c r="A23" s="93" t="s">
        <v>199</v>
      </c>
      <c r="B23" s="94" t="s">
        <v>106</v>
      </c>
      <c r="C23" s="95" t="s">
        <v>205</v>
      </c>
      <c r="D23" s="96">
        <v>110000</v>
      </c>
      <c r="E23" s="97">
        <v>0</v>
      </c>
      <c r="F23" s="98">
        <v>110000</v>
      </c>
    </row>
    <row r="24" spans="1:6" ht="19.5" customHeight="1">
      <c r="A24" s="93" t="s">
        <v>199</v>
      </c>
      <c r="B24" s="94" t="s">
        <v>198</v>
      </c>
      <c r="C24" s="95" t="s">
        <v>206</v>
      </c>
      <c r="D24" s="96">
        <v>40000</v>
      </c>
      <c r="E24" s="97">
        <v>0</v>
      </c>
      <c r="F24" s="98">
        <v>40000</v>
      </c>
    </row>
    <row r="25" spans="1:6" ht="19.5" customHeight="1">
      <c r="A25" s="93" t="s">
        <v>199</v>
      </c>
      <c r="B25" s="94" t="s">
        <v>207</v>
      </c>
      <c r="C25" s="95" t="s">
        <v>208</v>
      </c>
      <c r="D25" s="96">
        <v>10000</v>
      </c>
      <c r="E25" s="97">
        <v>0</v>
      </c>
      <c r="F25" s="98">
        <v>10000</v>
      </c>
    </row>
    <row r="26" spans="1:6" ht="19.5" customHeight="1">
      <c r="A26" s="93" t="s">
        <v>199</v>
      </c>
      <c r="B26" s="94" t="s">
        <v>209</v>
      </c>
      <c r="C26" s="95" t="s">
        <v>210</v>
      </c>
      <c r="D26" s="96">
        <v>70000</v>
      </c>
      <c r="E26" s="97">
        <v>0</v>
      </c>
      <c r="F26" s="98">
        <v>70000</v>
      </c>
    </row>
    <row r="27" spans="1:6" ht="19.5" customHeight="1">
      <c r="A27" s="93" t="s">
        <v>199</v>
      </c>
      <c r="B27" s="94" t="s">
        <v>211</v>
      </c>
      <c r="C27" s="95" t="s">
        <v>212</v>
      </c>
      <c r="D27" s="96">
        <v>100262.82</v>
      </c>
      <c r="E27" s="97">
        <v>0</v>
      </c>
      <c r="F27" s="98">
        <v>100262.82</v>
      </c>
    </row>
    <row r="28" spans="1:6" ht="19.5" customHeight="1">
      <c r="A28" s="93" t="s">
        <v>199</v>
      </c>
      <c r="B28" s="94" t="s">
        <v>213</v>
      </c>
      <c r="C28" s="95" t="s">
        <v>214</v>
      </c>
      <c r="D28" s="96">
        <v>66652.92</v>
      </c>
      <c r="E28" s="97">
        <v>0</v>
      </c>
      <c r="F28" s="98">
        <v>66652.92</v>
      </c>
    </row>
    <row r="29" spans="1:6" ht="19.5" customHeight="1">
      <c r="A29" s="93" t="s">
        <v>199</v>
      </c>
      <c r="B29" s="94" t="s">
        <v>215</v>
      </c>
      <c r="C29" s="95" t="s">
        <v>216</v>
      </c>
      <c r="D29" s="96">
        <v>28000</v>
      </c>
      <c r="E29" s="97">
        <v>0</v>
      </c>
      <c r="F29" s="98">
        <v>28000</v>
      </c>
    </row>
    <row r="30" spans="1:6" ht="19.5" customHeight="1">
      <c r="A30" s="93" t="s">
        <v>199</v>
      </c>
      <c r="B30" s="94" t="s">
        <v>217</v>
      </c>
      <c r="C30" s="95" t="s">
        <v>218</v>
      </c>
      <c r="D30" s="96">
        <v>120000</v>
      </c>
      <c r="E30" s="97">
        <v>0</v>
      </c>
      <c r="F30" s="98">
        <v>120000</v>
      </c>
    </row>
    <row r="31" spans="1:6" ht="19.5" customHeight="1">
      <c r="A31" s="93" t="s">
        <v>199</v>
      </c>
      <c r="B31" s="94" t="s">
        <v>96</v>
      </c>
      <c r="C31" s="95" t="s">
        <v>219</v>
      </c>
      <c r="D31" s="96">
        <v>228520</v>
      </c>
      <c r="E31" s="97">
        <v>0</v>
      </c>
      <c r="F31" s="98">
        <v>228520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zoomScalePageLayoutView="0" workbookViewId="0" topLeftCell="A1">
      <selection activeCell="F16" sqref="F1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9"/>
      <c r="B1" s="100"/>
      <c r="C1" s="100"/>
      <c r="D1" s="100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7" t="s">
        <v>220</v>
      </c>
    </row>
    <row r="2" spans="1:16" ht="19.5" customHeight="1">
      <c r="A2" s="221" t="s">
        <v>221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19.5" customHeight="1">
      <c r="A3" s="222" t="s">
        <v>5</v>
      </c>
      <c r="B3" s="222"/>
      <c r="C3" s="222"/>
      <c r="D3" s="222"/>
      <c r="E3" s="102"/>
      <c r="F3" s="101"/>
      <c r="G3" s="103"/>
      <c r="H3" s="101"/>
      <c r="I3" s="101"/>
      <c r="J3" s="101"/>
      <c r="K3" s="101"/>
      <c r="L3" s="101"/>
      <c r="M3" s="101"/>
      <c r="N3" s="101"/>
      <c r="O3" s="101"/>
      <c r="P3" s="87" t="s">
        <v>6</v>
      </c>
    </row>
    <row r="4" spans="1:16" ht="19.5" customHeight="1">
      <c r="A4" s="229" t="s">
        <v>9</v>
      </c>
      <c r="B4" s="230"/>
      <c r="C4" s="230"/>
      <c r="D4" s="231"/>
      <c r="E4" s="232"/>
      <c r="F4" s="228" t="s">
        <v>60</v>
      </c>
      <c r="G4" s="219" t="s">
        <v>222</v>
      </c>
      <c r="H4" s="219" t="s">
        <v>223</v>
      </c>
      <c r="I4" s="219" t="s">
        <v>224</v>
      </c>
      <c r="J4" s="219" t="s">
        <v>225</v>
      </c>
      <c r="K4" s="219" t="s">
        <v>226</v>
      </c>
      <c r="L4" s="219" t="s">
        <v>227</v>
      </c>
      <c r="M4" s="219" t="s">
        <v>228</v>
      </c>
      <c r="N4" s="219" t="s">
        <v>229</v>
      </c>
      <c r="O4" s="219" t="s">
        <v>230</v>
      </c>
      <c r="P4" s="219" t="s">
        <v>231</v>
      </c>
    </row>
    <row r="5" spans="1:16" ht="19.5" customHeight="1">
      <c r="A5" s="223" t="s">
        <v>64</v>
      </c>
      <c r="B5" s="224"/>
      <c r="C5" s="225"/>
      <c r="D5" s="226" t="s">
        <v>168</v>
      </c>
      <c r="E5" s="228" t="s">
        <v>169</v>
      </c>
      <c r="F5" s="228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1:16" ht="30.75" customHeight="1">
      <c r="A6" s="104" t="s">
        <v>75</v>
      </c>
      <c r="B6" s="105" t="s">
        <v>76</v>
      </c>
      <c r="C6" s="106" t="s">
        <v>77</v>
      </c>
      <c r="D6" s="227"/>
      <c r="E6" s="227"/>
      <c r="F6" s="227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ht="19.5" customHeight="1">
      <c r="A7" s="107" t="s">
        <v>57</v>
      </c>
      <c r="B7" s="107" t="s">
        <v>57</v>
      </c>
      <c r="C7" s="108" t="s">
        <v>57</v>
      </c>
      <c r="D7" s="109" t="s">
        <v>57</v>
      </c>
      <c r="E7" s="110" t="s">
        <v>67</v>
      </c>
      <c r="F7" s="107">
        <f aca="true" t="shared" si="0" ref="F7:F18">SUM(G7:P7)</f>
        <v>6290168.78</v>
      </c>
      <c r="G7" s="107">
        <v>3798933.04</v>
      </c>
      <c r="H7" s="107">
        <v>2489235.74</v>
      </c>
      <c r="I7" s="107">
        <v>2000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11">
        <v>0</v>
      </c>
    </row>
    <row r="8" spans="1:16" ht="19.5" customHeight="1">
      <c r="A8" s="107" t="s">
        <v>57</v>
      </c>
      <c r="B8" s="107" t="s">
        <v>57</v>
      </c>
      <c r="C8" s="108" t="s">
        <v>57</v>
      </c>
      <c r="D8" s="109" t="s">
        <v>57</v>
      </c>
      <c r="E8" s="110" t="s">
        <v>86</v>
      </c>
      <c r="F8" s="107">
        <f t="shared" si="0"/>
        <v>6290168.78</v>
      </c>
      <c r="G8" s="107">
        <v>3798933.04</v>
      </c>
      <c r="H8" s="107">
        <v>2489235.74</v>
      </c>
      <c r="I8" s="107">
        <v>2000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11">
        <v>0</v>
      </c>
    </row>
    <row r="9" spans="1:16" ht="19.5" customHeight="1">
      <c r="A9" s="107" t="s">
        <v>57</v>
      </c>
      <c r="B9" s="107" t="s">
        <v>57</v>
      </c>
      <c r="C9" s="108" t="s">
        <v>57</v>
      </c>
      <c r="D9" s="109" t="s">
        <v>87</v>
      </c>
      <c r="E9" s="110" t="s">
        <v>88</v>
      </c>
      <c r="F9" s="107">
        <f t="shared" si="0"/>
        <v>6290168.78</v>
      </c>
      <c r="G9" s="107">
        <v>3798933.04</v>
      </c>
      <c r="H9" s="107">
        <v>2489235.74</v>
      </c>
      <c r="I9" s="107">
        <v>2000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11">
        <v>0</v>
      </c>
    </row>
    <row r="10" spans="1:16" ht="19.5" customHeight="1">
      <c r="A10" s="107" t="s">
        <v>89</v>
      </c>
      <c r="B10" s="107" t="s">
        <v>90</v>
      </c>
      <c r="C10" s="108" t="s">
        <v>91</v>
      </c>
      <c r="D10" s="109" t="s">
        <v>92</v>
      </c>
      <c r="E10" s="110" t="s">
        <v>93</v>
      </c>
      <c r="F10" s="107">
        <f t="shared" si="0"/>
        <v>495000</v>
      </c>
      <c r="G10" s="107">
        <v>0</v>
      </c>
      <c r="H10" s="107">
        <v>493000</v>
      </c>
      <c r="I10" s="107">
        <v>2000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11">
        <v>0</v>
      </c>
    </row>
    <row r="11" spans="1:16" ht="19.5" customHeight="1">
      <c r="A11" s="107" t="s">
        <v>89</v>
      </c>
      <c r="B11" s="107" t="s">
        <v>90</v>
      </c>
      <c r="C11" s="108" t="s">
        <v>94</v>
      </c>
      <c r="D11" s="109" t="s">
        <v>92</v>
      </c>
      <c r="E11" s="110" t="s">
        <v>95</v>
      </c>
      <c r="F11" s="107">
        <f t="shared" si="0"/>
        <v>3654339.74</v>
      </c>
      <c r="G11" s="107">
        <v>2637304</v>
      </c>
      <c r="H11" s="107">
        <v>1017035.74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1">
        <v>0</v>
      </c>
    </row>
    <row r="12" spans="1:16" ht="19.5" customHeight="1">
      <c r="A12" s="107" t="s">
        <v>89</v>
      </c>
      <c r="B12" s="107" t="s">
        <v>90</v>
      </c>
      <c r="C12" s="108" t="s">
        <v>96</v>
      </c>
      <c r="D12" s="109" t="s">
        <v>92</v>
      </c>
      <c r="E12" s="110" t="s">
        <v>97</v>
      </c>
      <c r="F12" s="107">
        <f t="shared" si="0"/>
        <v>799600</v>
      </c>
      <c r="G12" s="107">
        <v>0</v>
      </c>
      <c r="H12" s="107">
        <v>799600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11">
        <v>0</v>
      </c>
    </row>
    <row r="13" spans="1:16" ht="19.5" customHeight="1">
      <c r="A13" s="107" t="s">
        <v>89</v>
      </c>
      <c r="B13" s="107" t="s">
        <v>96</v>
      </c>
      <c r="C13" s="108" t="s">
        <v>96</v>
      </c>
      <c r="D13" s="109" t="s">
        <v>92</v>
      </c>
      <c r="E13" s="110" t="s">
        <v>98</v>
      </c>
      <c r="F13" s="107">
        <f t="shared" si="0"/>
        <v>161200</v>
      </c>
      <c r="G13" s="107">
        <v>0</v>
      </c>
      <c r="H13" s="107">
        <v>161200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11">
        <v>0</v>
      </c>
    </row>
    <row r="14" spans="1:16" ht="19.5" customHeight="1">
      <c r="A14" s="107" t="s">
        <v>99</v>
      </c>
      <c r="B14" s="107" t="s">
        <v>100</v>
      </c>
      <c r="C14" s="108" t="s">
        <v>100</v>
      </c>
      <c r="D14" s="109" t="s">
        <v>92</v>
      </c>
      <c r="E14" s="110" t="s">
        <v>101</v>
      </c>
      <c r="F14" s="107">
        <f t="shared" si="0"/>
        <v>411822.56</v>
      </c>
      <c r="G14" s="107">
        <v>411822.56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11">
        <v>0</v>
      </c>
    </row>
    <row r="15" spans="1:16" ht="19.5" customHeight="1">
      <c r="A15" s="107" t="s">
        <v>99</v>
      </c>
      <c r="B15" s="107" t="s">
        <v>100</v>
      </c>
      <c r="C15" s="108" t="s">
        <v>102</v>
      </c>
      <c r="D15" s="109" t="s">
        <v>92</v>
      </c>
      <c r="E15" s="110" t="s">
        <v>103</v>
      </c>
      <c r="F15" s="107">
        <f t="shared" si="0"/>
        <v>205911.28</v>
      </c>
      <c r="G15" s="107">
        <v>205911.28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11">
        <v>0</v>
      </c>
    </row>
    <row r="16" spans="1:16" ht="19.5" customHeight="1">
      <c r="A16" s="107" t="s">
        <v>99</v>
      </c>
      <c r="B16" s="107" t="s">
        <v>100</v>
      </c>
      <c r="C16" s="108" t="s">
        <v>96</v>
      </c>
      <c r="D16" s="109" t="s">
        <v>92</v>
      </c>
      <c r="E16" s="110" t="s">
        <v>104</v>
      </c>
      <c r="F16" s="107">
        <f t="shared" si="0"/>
        <v>18400</v>
      </c>
      <c r="G16" s="107">
        <v>0</v>
      </c>
      <c r="H16" s="107">
        <v>18400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11">
        <v>0</v>
      </c>
    </row>
    <row r="17" spans="1:16" ht="19.5" customHeight="1">
      <c r="A17" s="107" t="s">
        <v>105</v>
      </c>
      <c r="B17" s="107" t="s">
        <v>106</v>
      </c>
      <c r="C17" s="108" t="s">
        <v>91</v>
      </c>
      <c r="D17" s="109" t="s">
        <v>92</v>
      </c>
      <c r="E17" s="110" t="s">
        <v>107</v>
      </c>
      <c r="F17" s="107">
        <f t="shared" si="0"/>
        <v>157324.31</v>
      </c>
      <c r="G17" s="107">
        <v>157324.31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11">
        <v>0</v>
      </c>
    </row>
    <row r="18" spans="1:16" ht="19.5" customHeight="1">
      <c r="A18" s="107" t="s">
        <v>108</v>
      </c>
      <c r="B18" s="107" t="s">
        <v>91</v>
      </c>
      <c r="C18" s="108" t="s">
        <v>90</v>
      </c>
      <c r="D18" s="109" t="s">
        <v>92</v>
      </c>
      <c r="E18" s="110" t="s">
        <v>109</v>
      </c>
      <c r="F18" s="107">
        <f t="shared" si="0"/>
        <v>386570.89</v>
      </c>
      <c r="G18" s="107">
        <v>386570.89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11">
        <v>0</v>
      </c>
    </row>
  </sheetData>
  <sheetProtection/>
  <mergeCells count="17">
    <mergeCell ref="O4:O6"/>
    <mergeCell ref="A5:C5"/>
    <mergeCell ref="D5:D6"/>
    <mergeCell ref="E5:E6"/>
    <mergeCell ref="F4:F6"/>
    <mergeCell ref="A4:E4"/>
    <mergeCell ref="G4:G6"/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73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showZeros="0" zoomScalePageLayoutView="0" workbookViewId="0" topLeftCell="A1">
      <selection activeCell="E32" sqref="E3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12" t="s">
        <v>232</v>
      </c>
    </row>
    <row r="2" spans="1:33" ht="19.5" customHeight="1">
      <c r="A2" s="221" t="s">
        <v>233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9.5" customHeight="1">
      <c r="A3" s="233" t="s">
        <v>57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100"/>
      <c r="O3" s="100"/>
      <c r="P3" s="100"/>
      <c r="Q3" s="100"/>
      <c r="R3" s="100"/>
      <c r="S3" s="100"/>
      <c r="T3" s="100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13" t="s">
        <v>6</v>
      </c>
    </row>
    <row r="4" spans="1:33" ht="19.5" customHeight="1">
      <c r="A4" s="229" t="s">
        <v>9</v>
      </c>
      <c r="B4" s="230"/>
      <c r="C4" s="230"/>
      <c r="D4" s="231"/>
      <c r="E4" s="232"/>
      <c r="F4" s="228" t="s">
        <v>67</v>
      </c>
      <c r="G4" s="236" t="s">
        <v>222</v>
      </c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236" t="s">
        <v>234</v>
      </c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42"/>
      <c r="AG4" s="238"/>
    </row>
    <row r="5" spans="1:33" ht="19.5" customHeight="1">
      <c r="A5" s="223" t="s">
        <v>64</v>
      </c>
      <c r="B5" s="224"/>
      <c r="C5" s="225"/>
      <c r="D5" s="226" t="s">
        <v>168</v>
      </c>
      <c r="E5" s="228" t="s">
        <v>169</v>
      </c>
      <c r="F5" s="234"/>
      <c r="G5" s="234" t="s">
        <v>173</v>
      </c>
      <c r="H5" s="234" t="s">
        <v>235</v>
      </c>
      <c r="I5" s="234" t="s">
        <v>236</v>
      </c>
      <c r="J5" s="234" t="s">
        <v>237</v>
      </c>
      <c r="K5" s="234" t="s">
        <v>238</v>
      </c>
      <c r="L5" s="234" t="s">
        <v>239</v>
      </c>
      <c r="M5" s="234" t="s">
        <v>240</v>
      </c>
      <c r="N5" s="234" t="s">
        <v>241</v>
      </c>
      <c r="O5" s="234" t="s">
        <v>242</v>
      </c>
      <c r="P5" s="234" t="s">
        <v>243</v>
      </c>
      <c r="Q5" s="234" t="s">
        <v>244</v>
      </c>
      <c r="R5" s="234" t="s">
        <v>245</v>
      </c>
      <c r="S5" s="234" t="s">
        <v>246</v>
      </c>
      <c r="T5" s="234" t="s">
        <v>247</v>
      </c>
      <c r="U5" s="234" t="s">
        <v>173</v>
      </c>
      <c r="V5" s="234" t="s">
        <v>248</v>
      </c>
      <c r="W5" s="234" t="s">
        <v>249</v>
      </c>
      <c r="X5" s="234" t="s">
        <v>250</v>
      </c>
      <c r="Y5" s="234" t="s">
        <v>251</v>
      </c>
      <c r="Z5" s="234" t="s">
        <v>252</v>
      </c>
      <c r="AA5" s="234" t="s">
        <v>253</v>
      </c>
      <c r="AB5" s="234" t="s">
        <v>246</v>
      </c>
      <c r="AC5" s="234" t="s">
        <v>254</v>
      </c>
      <c r="AD5" s="234" t="s">
        <v>255</v>
      </c>
      <c r="AE5" s="241" t="s">
        <v>256</v>
      </c>
      <c r="AF5" s="243" t="s">
        <v>257</v>
      </c>
      <c r="AG5" s="239" t="s">
        <v>258</v>
      </c>
    </row>
    <row r="6" spans="1:33" ht="30.75" customHeight="1">
      <c r="A6" s="104" t="s">
        <v>75</v>
      </c>
      <c r="B6" s="105" t="s">
        <v>76</v>
      </c>
      <c r="C6" s="106" t="s">
        <v>77</v>
      </c>
      <c r="D6" s="227"/>
      <c r="E6" s="227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7"/>
      <c r="AF6" s="243" t="s">
        <v>259</v>
      </c>
      <c r="AG6" s="240"/>
    </row>
    <row r="7" spans="1:33" ht="19.5" customHeight="1">
      <c r="A7" s="107" t="s">
        <v>57</v>
      </c>
      <c r="B7" s="107" t="s">
        <v>57</v>
      </c>
      <c r="C7" s="107" t="s">
        <v>57</v>
      </c>
      <c r="D7" s="107" t="s">
        <v>57</v>
      </c>
      <c r="E7" s="107" t="s">
        <v>67</v>
      </c>
      <c r="F7" s="111">
        <f aca="true" t="shared" si="0" ref="F7:F15">SUM(G7,U7)</f>
        <v>3800933.04</v>
      </c>
      <c r="G7" s="114">
        <v>3798933.04</v>
      </c>
      <c r="H7" s="107">
        <v>1500084</v>
      </c>
      <c r="I7" s="107">
        <v>60828</v>
      </c>
      <c r="J7" s="107">
        <v>0</v>
      </c>
      <c r="K7" s="107">
        <v>0</v>
      </c>
      <c r="L7" s="107">
        <v>1018175</v>
      </c>
      <c r="M7" s="107">
        <v>411822.56</v>
      </c>
      <c r="N7" s="111">
        <v>205911.28</v>
      </c>
      <c r="O7" s="111">
        <v>157324.31</v>
      </c>
      <c r="P7" s="111">
        <v>0</v>
      </c>
      <c r="Q7" s="111">
        <v>58217</v>
      </c>
      <c r="R7" s="111">
        <v>386570.89</v>
      </c>
      <c r="S7" s="111">
        <v>0</v>
      </c>
      <c r="T7" s="111">
        <v>0</v>
      </c>
      <c r="U7" s="107">
        <v>2000</v>
      </c>
      <c r="V7" s="107">
        <v>0</v>
      </c>
      <c r="W7" s="107">
        <v>0</v>
      </c>
      <c r="X7" s="107">
        <v>0</v>
      </c>
      <c r="Y7" s="107">
        <v>0</v>
      </c>
      <c r="Z7" s="107">
        <v>0</v>
      </c>
      <c r="AA7" s="107">
        <v>0</v>
      </c>
      <c r="AB7" s="111">
        <v>0</v>
      </c>
      <c r="AC7" s="109">
        <v>0</v>
      </c>
      <c r="AD7" s="114">
        <v>0</v>
      </c>
      <c r="AE7" s="107">
        <v>0</v>
      </c>
      <c r="AF7" s="32">
        <v>0</v>
      </c>
      <c r="AG7" s="115">
        <v>2000</v>
      </c>
    </row>
    <row r="8" spans="1:33" ht="19.5" customHeight="1">
      <c r="A8" s="107" t="s">
        <v>57</v>
      </c>
      <c r="B8" s="107" t="s">
        <v>57</v>
      </c>
      <c r="C8" s="107" t="s">
        <v>57</v>
      </c>
      <c r="D8" s="107" t="s">
        <v>57</v>
      </c>
      <c r="E8" s="107" t="s">
        <v>86</v>
      </c>
      <c r="F8" s="111">
        <f t="shared" si="0"/>
        <v>3800933.04</v>
      </c>
      <c r="G8" s="114">
        <v>3798933.04</v>
      </c>
      <c r="H8" s="107">
        <v>1500084</v>
      </c>
      <c r="I8" s="107">
        <v>60828</v>
      </c>
      <c r="J8" s="107">
        <v>0</v>
      </c>
      <c r="K8" s="107">
        <v>0</v>
      </c>
      <c r="L8" s="107">
        <v>1018175</v>
      </c>
      <c r="M8" s="107">
        <v>411822.56</v>
      </c>
      <c r="N8" s="111">
        <v>205911.28</v>
      </c>
      <c r="O8" s="111">
        <v>157324.31</v>
      </c>
      <c r="P8" s="111">
        <v>0</v>
      </c>
      <c r="Q8" s="111">
        <v>58217</v>
      </c>
      <c r="R8" s="111">
        <v>386570.89</v>
      </c>
      <c r="S8" s="111">
        <v>0</v>
      </c>
      <c r="T8" s="111">
        <v>0</v>
      </c>
      <c r="U8" s="107">
        <v>2000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11">
        <v>0</v>
      </c>
      <c r="AC8" s="109">
        <v>0</v>
      </c>
      <c r="AD8" s="114">
        <v>0</v>
      </c>
      <c r="AE8" s="107">
        <v>0</v>
      </c>
      <c r="AF8" s="32">
        <v>0</v>
      </c>
      <c r="AG8" s="115">
        <v>2000</v>
      </c>
    </row>
    <row r="9" spans="1:33" ht="19.5" customHeight="1">
      <c r="A9" s="107" t="s">
        <v>57</v>
      </c>
      <c r="B9" s="107" t="s">
        <v>57</v>
      </c>
      <c r="C9" s="107" t="s">
        <v>57</v>
      </c>
      <c r="D9" s="107" t="s">
        <v>87</v>
      </c>
      <c r="E9" s="107" t="s">
        <v>88</v>
      </c>
      <c r="F9" s="111">
        <f t="shared" si="0"/>
        <v>3800933.04</v>
      </c>
      <c r="G9" s="114">
        <v>3798933.04</v>
      </c>
      <c r="H9" s="107">
        <v>1500084</v>
      </c>
      <c r="I9" s="107">
        <v>60828</v>
      </c>
      <c r="J9" s="107">
        <v>0</v>
      </c>
      <c r="K9" s="107">
        <v>0</v>
      </c>
      <c r="L9" s="107">
        <v>1018175</v>
      </c>
      <c r="M9" s="107">
        <v>411822.56</v>
      </c>
      <c r="N9" s="111">
        <v>205911.28</v>
      </c>
      <c r="O9" s="111">
        <v>157324.31</v>
      </c>
      <c r="P9" s="111">
        <v>0</v>
      </c>
      <c r="Q9" s="111">
        <v>58217</v>
      </c>
      <c r="R9" s="111">
        <v>386570.89</v>
      </c>
      <c r="S9" s="111">
        <v>0</v>
      </c>
      <c r="T9" s="111">
        <v>0</v>
      </c>
      <c r="U9" s="107">
        <v>2000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11">
        <v>0</v>
      </c>
      <c r="AC9" s="109">
        <v>0</v>
      </c>
      <c r="AD9" s="114">
        <v>0</v>
      </c>
      <c r="AE9" s="107">
        <v>0</v>
      </c>
      <c r="AF9" s="32">
        <v>0</v>
      </c>
      <c r="AG9" s="115">
        <v>2000</v>
      </c>
    </row>
    <row r="10" spans="1:33" ht="19.5" customHeight="1">
      <c r="A10" s="107" t="s">
        <v>89</v>
      </c>
      <c r="B10" s="107" t="s">
        <v>90</v>
      </c>
      <c r="C10" s="107" t="s">
        <v>91</v>
      </c>
      <c r="D10" s="107" t="s">
        <v>92</v>
      </c>
      <c r="E10" s="107" t="s">
        <v>93</v>
      </c>
      <c r="F10" s="111">
        <f t="shared" si="0"/>
        <v>2000</v>
      </c>
      <c r="G10" s="114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07">
        <v>2000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11">
        <v>0</v>
      </c>
      <c r="AC10" s="109">
        <v>0</v>
      </c>
      <c r="AD10" s="114">
        <v>0</v>
      </c>
      <c r="AE10" s="107">
        <v>0</v>
      </c>
      <c r="AF10" s="32">
        <v>0</v>
      </c>
      <c r="AG10" s="115">
        <v>2000</v>
      </c>
    </row>
    <row r="11" spans="1:33" ht="19.5" customHeight="1">
      <c r="A11" s="107" t="s">
        <v>89</v>
      </c>
      <c r="B11" s="107" t="s">
        <v>90</v>
      </c>
      <c r="C11" s="107" t="s">
        <v>94</v>
      </c>
      <c r="D11" s="107" t="s">
        <v>92</v>
      </c>
      <c r="E11" s="107" t="s">
        <v>95</v>
      </c>
      <c r="F11" s="111">
        <f t="shared" si="0"/>
        <v>2637304</v>
      </c>
      <c r="G11" s="114">
        <v>2637304</v>
      </c>
      <c r="H11" s="107">
        <v>1500084</v>
      </c>
      <c r="I11" s="107">
        <v>60828</v>
      </c>
      <c r="J11" s="107">
        <v>0</v>
      </c>
      <c r="K11" s="107">
        <v>0</v>
      </c>
      <c r="L11" s="107">
        <v>1018175</v>
      </c>
      <c r="M11" s="107">
        <v>0</v>
      </c>
      <c r="N11" s="111">
        <v>0</v>
      </c>
      <c r="O11" s="111">
        <v>0</v>
      </c>
      <c r="P11" s="111">
        <v>0</v>
      </c>
      <c r="Q11" s="111">
        <v>58217</v>
      </c>
      <c r="R11" s="111">
        <v>0</v>
      </c>
      <c r="S11" s="111">
        <v>0</v>
      </c>
      <c r="T11" s="111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11">
        <v>0</v>
      </c>
      <c r="AC11" s="109">
        <v>0</v>
      </c>
      <c r="AD11" s="114">
        <v>0</v>
      </c>
      <c r="AE11" s="107">
        <v>0</v>
      </c>
      <c r="AF11" s="32">
        <v>0</v>
      </c>
      <c r="AG11" s="115">
        <v>0</v>
      </c>
    </row>
    <row r="12" spans="1:33" ht="19.5" customHeight="1">
      <c r="A12" s="107" t="s">
        <v>99</v>
      </c>
      <c r="B12" s="107" t="s">
        <v>100</v>
      </c>
      <c r="C12" s="107" t="s">
        <v>100</v>
      </c>
      <c r="D12" s="107" t="s">
        <v>92</v>
      </c>
      <c r="E12" s="107" t="s">
        <v>101</v>
      </c>
      <c r="F12" s="111">
        <f t="shared" si="0"/>
        <v>411822.56</v>
      </c>
      <c r="G12" s="114">
        <v>411822.56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411822.56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11">
        <v>0</v>
      </c>
      <c r="AC12" s="109">
        <v>0</v>
      </c>
      <c r="AD12" s="114">
        <v>0</v>
      </c>
      <c r="AE12" s="107">
        <v>0</v>
      </c>
      <c r="AF12" s="32">
        <v>0</v>
      </c>
      <c r="AG12" s="115">
        <v>0</v>
      </c>
    </row>
    <row r="13" spans="1:33" ht="19.5" customHeight="1">
      <c r="A13" s="107" t="s">
        <v>99</v>
      </c>
      <c r="B13" s="107" t="s">
        <v>100</v>
      </c>
      <c r="C13" s="107" t="s">
        <v>102</v>
      </c>
      <c r="D13" s="107" t="s">
        <v>92</v>
      </c>
      <c r="E13" s="107" t="s">
        <v>103</v>
      </c>
      <c r="F13" s="111">
        <f t="shared" si="0"/>
        <v>205911.28</v>
      </c>
      <c r="G13" s="114">
        <v>205911.28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11">
        <v>205911.28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11">
        <v>0</v>
      </c>
      <c r="AC13" s="109">
        <v>0</v>
      </c>
      <c r="AD13" s="114">
        <v>0</v>
      </c>
      <c r="AE13" s="107">
        <v>0</v>
      </c>
      <c r="AF13" s="32">
        <v>0</v>
      </c>
      <c r="AG13" s="115">
        <v>0</v>
      </c>
    </row>
    <row r="14" spans="1:33" ht="19.5" customHeight="1">
      <c r="A14" s="107" t="s">
        <v>105</v>
      </c>
      <c r="B14" s="107" t="s">
        <v>106</v>
      </c>
      <c r="C14" s="107" t="s">
        <v>91</v>
      </c>
      <c r="D14" s="107" t="s">
        <v>92</v>
      </c>
      <c r="E14" s="107" t="s">
        <v>107</v>
      </c>
      <c r="F14" s="111">
        <f t="shared" si="0"/>
        <v>157324.31</v>
      </c>
      <c r="G14" s="114">
        <v>157324.31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11">
        <v>0</v>
      </c>
      <c r="O14" s="111">
        <v>157324.31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11">
        <v>0</v>
      </c>
      <c r="AC14" s="109">
        <v>0</v>
      </c>
      <c r="AD14" s="114">
        <v>0</v>
      </c>
      <c r="AE14" s="107">
        <v>0</v>
      </c>
      <c r="AF14" s="32">
        <v>0</v>
      </c>
      <c r="AG14" s="115">
        <v>0</v>
      </c>
    </row>
    <row r="15" spans="1:33" ht="19.5" customHeight="1">
      <c r="A15" s="107" t="s">
        <v>108</v>
      </c>
      <c r="B15" s="107" t="s">
        <v>91</v>
      </c>
      <c r="C15" s="107" t="s">
        <v>90</v>
      </c>
      <c r="D15" s="107" t="s">
        <v>92</v>
      </c>
      <c r="E15" s="107" t="s">
        <v>109</v>
      </c>
      <c r="F15" s="111">
        <f t="shared" si="0"/>
        <v>386570.89</v>
      </c>
      <c r="G15" s="114">
        <v>386570.89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386570.89</v>
      </c>
      <c r="S15" s="111">
        <v>0</v>
      </c>
      <c r="T15" s="111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11">
        <v>0</v>
      </c>
      <c r="AC15" s="109">
        <v>0</v>
      </c>
      <c r="AD15" s="114">
        <v>0</v>
      </c>
      <c r="AE15" s="107">
        <v>0</v>
      </c>
      <c r="AF15" s="32">
        <v>0</v>
      </c>
      <c r="AG15" s="115">
        <v>0</v>
      </c>
    </row>
  </sheetData>
  <sheetProtection/>
  <mergeCells count="36"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  <mergeCell ref="U5:U6"/>
    <mergeCell ref="S5:S6"/>
    <mergeCell ref="R5:R6"/>
    <mergeCell ref="P5:P6"/>
    <mergeCell ref="O5:O6"/>
    <mergeCell ref="Q5:Q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 scale="47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2021-02-20T01:58:46Z</cp:lastPrinted>
  <dcterms:modified xsi:type="dcterms:W3CDTF">2021-02-20T01:58:48Z</dcterms:modified>
  <cp:category/>
  <cp:version/>
  <cp:contentType/>
  <cp:contentStatus/>
</cp:coreProperties>
</file>